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2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Kathryn\Educe Dropbox\Content\Managing Firm Performance\"/>
    </mc:Choice>
  </mc:AlternateContent>
  <xr:revisionPtr revIDLastSave="0" documentId="13_ncr:1_{5CEFA6B9-B512-4232-8A51-0C787253323B}" xr6:coauthVersionLast="47" xr6:coauthVersionMax="47" xr10:uidLastSave="{00000000-0000-0000-0000-000000000000}"/>
  <bookViews>
    <workbookView xWindow="-120" yWindow="-120" windowWidth="29040" windowHeight="16440" activeTab="1" xr2:uid="{92A8A659-E2E6-6040-B558-8DF284C17072}"/>
  </bookViews>
  <sheets>
    <sheet name="Current KPI" sheetId="1" r:id="rId1"/>
    <sheet name="3YrGoals KPI (2)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5" l="1"/>
  <c r="F16" i="1"/>
  <c r="C22" i="5"/>
  <c r="F22" i="5" s="1"/>
  <c r="C20" i="5"/>
  <c r="F19" i="5"/>
  <c r="C19" i="5"/>
  <c r="F18" i="5"/>
  <c r="C18" i="5"/>
  <c r="C15" i="5"/>
  <c r="C14" i="5"/>
  <c r="C13" i="5"/>
  <c r="C9" i="5"/>
  <c r="C23" i="1"/>
  <c r="F23" i="1" s="1"/>
  <c r="C21" i="1"/>
  <c r="C20" i="1"/>
  <c r="C19" i="1"/>
  <c r="C9" i="1"/>
  <c r="C10" i="1"/>
  <c r="F20" i="1"/>
  <c r="F19" i="1"/>
  <c r="C16" i="1"/>
  <c r="C15" i="1"/>
  <c r="C14" i="1"/>
  <c r="F13" i="5" l="1"/>
  <c r="F14" i="5"/>
  <c r="F14" i="1"/>
  <c r="F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tc={CEEEB70D-E760-F24A-AB48-AFA72003BC94}</author>
    <author>tc={A0587071-DC28-8846-A8D0-0EA8B109A6DD}</author>
  </authors>
  <commentList>
    <comment ref="B9" authorId="0" shapeId="0" xr:uid="{CEEEB70D-E760-F24A-AB48-AFA72003BC94}">
      <text>
        <t>[Threaded comment]
Your version of Excel allows you to read this threaded comment; however, any edits to it will get removed if the file is opened in a newer version of Excel. Learn more: https://go.microsoft.com/fwlink/?linkid=870924
Comment:
    All expenses, including Owner W2 compensation and EE benefits (not including profits, distributions, etc)</t>
      </text>
    </comment>
    <comment ref="B11" authorId="1" shapeId="0" xr:uid="{A0587071-DC28-8846-A8D0-0EA8B109A6DD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 of ALL owner compensation (W2, benefits, distributions, etc); this is NOT the same as Revenue - Expenses = Profit.  This is revenue - all expenses except all forms of owner compensation (however its taken).
If you’re revenue is $1,000,000 and your expenses (excluding all forms of owners compensation) are $400,000, your EBOC is $600,000 or 60%.  
In standard Rev-Exp=Profit owner wages/benefits are included as an operating expense. So using the typical Revenue - Expenses = Profit model, it would look like this:
At $1,000,000 in revenue, your $400,000 overhead is included in expenses but so is owners compensation (not profits/distributions), so let’s say $200,000.  You now have a profit of $400,000.  
Notice, the profit of $400,000 + owners wages of $200,000 equals $600,000 (EBOC).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tc={379C00C6-03E0-45C4-AC75-CF2695C646DD}</author>
    <author>tc={046E5C2C-478A-4579-815D-0D14EC66AA7C}</author>
  </authors>
  <commentList>
    <comment ref="B8" authorId="0" shapeId="0" xr:uid="{379C00C6-03E0-45C4-AC75-CF2695C646DD}">
      <text>
        <t>[Threaded comment]
Your version of Excel allows you to read this threaded comment; however, any edits to it will get removed if the file is opened in a newer version of Excel. Learn more: https://go.microsoft.com/fwlink/?linkid=870924
Comment:
    All expenses, including Owner W2 compensation and EE benefits (not including profits, distributions, etc)</t>
      </text>
    </comment>
    <comment ref="B10" authorId="1" shapeId="0" xr:uid="{046E5C2C-478A-4579-815D-0D14EC66AA7C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 of ALL owner compensation (W2, benefits, distributions, etc); this is NOT the same as Revenue - Expenses = Profit.  This is revenue - all expenses except all forms of owner compensation (however its taken).
If you’re revenue is $1,000,000 and your expenses (excluding all forms of owners compensation) are $400,000, your EBOC is $600,000 or 60%.  
In standard Rev-Exp=Profit owner wages/benefits are included as an operating expense. So using the typical Revenue - Expenses = Profit model, it would look like this:
At $1,000,000 in revenue, your $400,000 overhead is included in expenses but so is owners compensation (not profits/distributions), so let’s say $200,000.  You now have a profit of $400,000.  
Notice, the profit of $400,000 + owners wages of $200,000 equals $600,000 (EBOC).</t>
      </text>
    </comment>
  </commentList>
</comments>
</file>

<file path=xl/sharedStrings.xml><?xml version="1.0" encoding="utf-8"?>
<sst xmlns="http://schemas.openxmlformats.org/spreadsheetml/2006/main" count="82" uniqueCount="27">
  <si>
    <t>Revenue</t>
  </si>
  <si>
    <t>Revenue per Client</t>
  </si>
  <si>
    <t xml:space="preserve"> </t>
  </si>
  <si>
    <t>Total # of Clients</t>
  </si>
  <si>
    <t>Total # of Professionals</t>
  </si>
  <si>
    <t>Total # of Non-Professional Staff</t>
  </si>
  <si>
    <t>Revenue KPI</t>
  </si>
  <si>
    <t>Revenue per Professional</t>
  </si>
  <si>
    <t>Revenue per Total Head Count</t>
  </si>
  <si>
    <t>Expense KPI</t>
  </si>
  <si>
    <t>Profit</t>
  </si>
  <si>
    <t>Profit KPI</t>
  </si>
  <si>
    <t>Profit per Client</t>
  </si>
  <si>
    <t>Profit per Professional</t>
  </si>
  <si>
    <t>Profit per Total Head Count</t>
  </si>
  <si>
    <t>Client KPI</t>
  </si>
  <si>
    <t>Clients per Professional</t>
  </si>
  <si>
    <t>Clients per Total Head Count</t>
  </si>
  <si>
    <t xml:space="preserve">AUM </t>
  </si>
  <si>
    <t>Total Owner Earnings</t>
  </si>
  <si>
    <t>EBOC (Earnings before Owners Comp)</t>
  </si>
  <si>
    <t>Expenses (incl. owner wages)</t>
  </si>
  <si>
    <t>Key Performance Indicators Worksheet</t>
  </si>
  <si>
    <t>Populate highlighted light blue cells with current data. Other cells will calculate based on your inputs.</t>
  </si>
  <si>
    <t>KEY DATA POINTS</t>
  </si>
  <si>
    <t>Reference your 3-year vision and Model Practice to populate the highlighted cells with your goal data.  
Populate highlighted light blue cells with current data. Other cells will calculate based on your inputs.</t>
  </si>
  <si>
    <t>© Educe Inc. | Limitless Advisor
Limitless materials may not be reproduced, used, or sold in whole or in part, in any manner, without written consent or license for use by Educe,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</si>
</sst>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7"/>
      <name val="Gilmer Light"/>
      <family val="3"/>
    </font>
    <font>
      <b/>
      <sz val="12"/>
      <color theme="7"/>
      <name val="Gilmer Light"/>
      <family val="3"/>
    </font>
    <font>
      <b/>
      <sz val="18"/>
      <color theme="7"/>
      <name val="Gisha"/>
      <family val="2"/>
      <charset val="177"/>
    </font>
    <font>
      <sz val="12"/>
      <color theme="2" tint="-0.499984740745262"/>
      <name val="Gilmer Light"/>
      <family val="3"/>
    </font>
    <font>
      <b/>
      <i/>
      <sz val="12"/>
      <color theme="7"/>
      <name val="Gilmer Light"/>
      <family val="3"/>
    </font>
    <font>
      <b/>
      <sz val="16"/>
      <color theme="7"/>
      <name val="Gilmer Bold"/>
      <family val="3"/>
    </font>
    <font>
      <sz val="12"/>
      <color theme="7"/>
      <name val="Gilmer Bold"/>
      <family val="3"/>
    </font>
    <font>
      <b/>
      <sz val="16"/>
      <color theme="2" tint="-0.499984740745262"/>
      <name val="Gilmer Light"/>
      <family val="3"/>
    </font>
    <font>
      <sz val="10"/>
      <color theme="0" tint="-0.499984740745262"/>
      <name val="Gilmer Light"/>
      <family val="3"/>
    </font>
  </fonts>
  <fills count="6">
    <fill>
      <patternFill patternType="none"/>
    </fill>
    <fill>
      <patternFill patternType="gray125"/>
    </fill>
    <fill>
      <patternFill patternType="solid">
        <fgColor rgb="FFB6DEE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0" fontId="4" fillId="0" borderId="0" xfId="0" applyFont="1"/>
    <xf numFmtId="0" fontId="2" fillId="0" borderId="3" xfId="0" applyFont="1" applyBorder="1"/>
    <xf numFmtId="0" fontId="2" fillId="0" borderId="4" xfId="0" applyFont="1" applyBorder="1"/>
    <xf numFmtId="0" fontId="3" fillId="0" borderId="2" xfId="0" applyFont="1" applyBorder="1"/>
    <xf numFmtId="0" fontId="2" fillId="0" borderId="7" xfId="0" applyFont="1" applyBorder="1"/>
    <xf numFmtId="0" fontId="2" fillId="2" borderId="5" xfId="0" applyFont="1" applyFill="1" applyBorder="1"/>
    <xf numFmtId="0" fontId="2" fillId="2" borderId="6" xfId="0" applyFont="1" applyFill="1" applyBorder="1"/>
    <xf numFmtId="165" fontId="5" fillId="3" borderId="6" xfId="3" applyNumberFormat="1" applyFont="1" applyFill="1" applyBorder="1"/>
    <xf numFmtId="165" fontId="5" fillId="3" borderId="7" xfId="3" applyNumberFormat="1" applyFont="1" applyFill="1" applyBorder="1"/>
    <xf numFmtId="0" fontId="2" fillId="4" borderId="1" xfId="0" applyFont="1" applyFill="1" applyBorder="1"/>
    <xf numFmtId="165" fontId="2" fillId="2" borderId="5" xfId="3" applyNumberFormat="1" applyFont="1" applyFill="1" applyBorder="1"/>
    <xf numFmtId="0" fontId="5" fillId="3" borderId="6" xfId="0" applyFont="1" applyFill="1" applyBorder="1"/>
    <xf numFmtId="0" fontId="5" fillId="3" borderId="5" xfId="0" applyFont="1" applyFill="1" applyBorder="1"/>
    <xf numFmtId="0" fontId="5" fillId="3" borderId="7" xfId="0" applyFont="1" applyFill="1" applyBorder="1"/>
    <xf numFmtId="0" fontId="3" fillId="0" borderId="3" xfId="0" applyFont="1" applyBorder="1"/>
    <xf numFmtId="0" fontId="6" fillId="0" borderId="4" xfId="0" applyFont="1" applyBorder="1"/>
    <xf numFmtId="0" fontId="3" fillId="0" borderId="4" xfId="0" applyFont="1" applyBorder="1"/>
    <xf numFmtId="0" fontId="3" fillId="5" borderId="1" xfId="0" applyFont="1" applyFill="1" applyBorder="1"/>
    <xf numFmtId="0" fontId="8" fillId="0" borderId="0" xfId="0" applyFont="1" applyAlignment="1">
      <alignment vertical="center"/>
    </xf>
    <xf numFmtId="165" fontId="2" fillId="2" borderId="7" xfId="3" applyNumberFormat="1" applyFont="1" applyFill="1" applyBorder="1"/>
    <xf numFmtId="165" fontId="2" fillId="2" borderId="6" xfId="3" applyNumberFormat="1" applyFont="1" applyFill="1" applyBorder="1"/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5" borderId="5" xfId="0" applyFont="1" applyFill="1" applyBorder="1" applyAlignment="1">
      <alignment horizontal="center" wrapText="1"/>
    </xf>
    <xf numFmtId="0" fontId="3" fillId="5" borderId="7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4" xfId="0" applyFont="1" applyFill="1" applyBorder="1" applyAlignment="1">
      <alignment horizontal="center" wrapText="1"/>
    </xf>
    <xf numFmtId="9" fontId="9" fillId="3" borderId="5" xfId="2" applyFont="1" applyFill="1" applyBorder="1" applyAlignment="1">
      <alignment horizontal="center" vertical="center"/>
    </xf>
    <xf numFmtId="9" fontId="9" fillId="3" borderId="7" xfId="2" applyFont="1" applyFill="1" applyBorder="1" applyAlignment="1">
      <alignment horizontal="center" vertical="center"/>
    </xf>
    <xf numFmtId="165" fontId="9" fillId="3" borderId="5" xfId="3" applyNumberFormat="1" applyFont="1" applyFill="1" applyBorder="1" applyAlignment="1">
      <alignment vertical="center"/>
    </xf>
    <xf numFmtId="165" fontId="9" fillId="3" borderId="7" xfId="3" applyNumberFormat="1" applyFont="1" applyFill="1" applyBorder="1" applyAlignment="1">
      <alignment vertical="center"/>
    </xf>
    <xf numFmtId="0" fontId="2" fillId="0" borderId="0" xfId="0" applyFont="1" applyAlignment="1">
      <alignment horizontal="left" vertical="top" wrapText="1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B6DEE9"/>
      <color rgb="FFB6D339"/>
      <color rgb="FFB1FF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305730524261429"/>
          <c:y val="0.14239482200647249"/>
          <c:w val="0.48541291280883636"/>
          <c:h val="0.71521035598705507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1"/>
                </a:gs>
                <a:gs pos="75000">
                  <a:schemeClr val="accent1">
                    <a:lumMod val="60000"/>
                    <a:lumOff val="40000"/>
                  </a:schemeClr>
                </a:gs>
                <a:gs pos="51000">
                  <a:schemeClr val="accent1">
                    <a:alpha val="75000"/>
                  </a:schemeClr>
                </a:gs>
                <a:gs pos="100000">
                  <a:schemeClr val="accent1">
                    <a:lumMod val="20000"/>
                    <a:lumOff val="80000"/>
                    <a:alpha val="15000"/>
                  </a:schemeClr>
                </a:gs>
              </a:gsLst>
              <a:lin ang="10800000" scaled="1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'Current KPI'!$B$14:$B$16</c:f>
              <c:strCache>
                <c:ptCount val="3"/>
                <c:pt idx="0">
                  <c:v>Revenue per Client</c:v>
                </c:pt>
                <c:pt idx="1">
                  <c:v>Revenue per Professional</c:v>
                </c:pt>
                <c:pt idx="2">
                  <c:v>Revenue per Total Head Count</c:v>
                </c:pt>
              </c:strCache>
            </c:strRef>
          </c:cat>
          <c:val>
            <c:numRef>
              <c:f>'Current KPI'!$C$14:$C$16</c:f>
              <c:numCache>
                <c:formatCode>_("$"* #,##0_);_("$"* \(#,##0\);_("$"* "-"??_);_(@_)</c:formatCode>
                <c:ptCount val="3"/>
                <c:pt idx="0">
                  <c:v>10000</c:v>
                </c:pt>
                <c:pt idx="1">
                  <c:v>500000</c:v>
                </c:pt>
                <c:pt idx="2">
                  <c:v>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68-4FCF-95D1-CEE3C36B9B1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26"/>
        <c:overlap val="-58"/>
        <c:axId val="1774150175"/>
        <c:axId val="1774152671"/>
      </c:barChart>
      <c:catAx>
        <c:axId val="17741501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15000"/>
                <a:lumOff val="8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4152671"/>
        <c:crosses val="autoZero"/>
        <c:auto val="1"/>
        <c:lblAlgn val="ctr"/>
        <c:lblOffset val="100"/>
        <c:noMultiLvlLbl val="0"/>
      </c:catAx>
      <c:valAx>
        <c:axId val="1774152671"/>
        <c:scaling>
          <c:orientation val="minMax"/>
        </c:scaling>
        <c:delete val="1"/>
        <c:axPos val="b"/>
        <c:majorGridlines>
          <c:spPr>
            <a:ln w="9525" cap="flat" cmpd="sng" algn="ctr">
              <a:gradFill>
                <a:gsLst>
                  <a:gs pos="99000">
                    <a:schemeClr val="tx1">
                      <a:lumMod val="25000"/>
                      <a:lumOff val="75000"/>
                    </a:schemeClr>
                  </a:gs>
                  <a:gs pos="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crossAx val="1774150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46305730524261429"/>
          <c:y val="0.14239482200647249"/>
          <c:w val="0.48541291280883636"/>
          <c:h val="0.71521035598705507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1"/>
                </a:gs>
                <a:gs pos="75000">
                  <a:schemeClr val="accent1">
                    <a:lumMod val="60000"/>
                    <a:lumOff val="40000"/>
                  </a:schemeClr>
                </a:gs>
                <a:gs pos="51000">
                  <a:schemeClr val="accent1">
                    <a:alpha val="75000"/>
                  </a:schemeClr>
                </a:gs>
                <a:gs pos="100000">
                  <a:schemeClr val="accent1">
                    <a:lumMod val="20000"/>
                    <a:lumOff val="80000"/>
                    <a:alpha val="15000"/>
                  </a:schemeClr>
                </a:gs>
              </a:gsLst>
              <a:lin ang="10800000" scaled="1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'Current KPI'!$E$14:$E$16</c:f>
              <c:strCache>
                <c:ptCount val="3"/>
                <c:pt idx="0">
                  <c:v>Profit per Client</c:v>
                </c:pt>
                <c:pt idx="1">
                  <c:v>Profit per Professional</c:v>
                </c:pt>
                <c:pt idx="2">
                  <c:v>Profit per Total Head Count</c:v>
                </c:pt>
              </c:strCache>
            </c:strRef>
          </c:cat>
          <c:val>
            <c:numRef>
              <c:f>'Current KPI'!$F$14:$F$16</c:f>
              <c:numCache>
                <c:formatCode>_("$"* #,##0_);_("$"* \(#,##0\);_("$"* "-"??_);_(@_)</c:formatCode>
                <c:ptCount val="3"/>
                <c:pt idx="0">
                  <c:v>4000</c:v>
                </c:pt>
                <c:pt idx="1">
                  <c:v>200000</c:v>
                </c:pt>
                <c:pt idx="2">
                  <c:v>100000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68-4FCF-95D1-CEE3C36B9B1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26"/>
        <c:overlap val="-58"/>
        <c:axId val="1774150175"/>
        <c:axId val="1774152671"/>
      </c:barChart>
      <c:catAx>
        <c:axId val="17741501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15000"/>
                <a:lumOff val="8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4152671"/>
        <c:crosses val="autoZero"/>
        <c:auto val="1"/>
        <c:lblAlgn val="ctr"/>
        <c:lblOffset val="100"/>
        <c:noMultiLvlLbl val="0"/>
      </c:catAx>
      <c:valAx>
        <c:axId val="1774152671"/>
        <c:scaling>
          <c:orientation val="minMax"/>
        </c:scaling>
        <c:delete val="1"/>
        <c:axPos val="b"/>
        <c:majorGridlines>
          <c:spPr>
            <a:ln w="9525" cap="flat" cmpd="sng" algn="ctr">
              <a:gradFill>
                <a:gsLst>
                  <a:gs pos="99000">
                    <a:schemeClr val="tx1">
                      <a:lumMod val="25000"/>
                      <a:lumOff val="75000"/>
                    </a:schemeClr>
                  </a:gs>
                  <a:gs pos="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crossAx val="1774150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B3A-4752-933B-08FFE62BD48D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B3A-4752-933B-08FFE62BD48D}"/>
              </c:ext>
            </c:extLst>
          </c:dPt>
          <c:cat>
            <c:strRef>
              <c:f>'Current KPI'!$B$9:$B$10</c:f>
              <c:strCache>
                <c:ptCount val="2"/>
                <c:pt idx="0">
                  <c:v>Expenses (incl. owner wages)</c:v>
                </c:pt>
                <c:pt idx="1">
                  <c:v>Profit</c:v>
                </c:pt>
              </c:strCache>
            </c:strRef>
          </c:cat>
          <c:val>
            <c:numRef>
              <c:f>'Current KPI'!$C$9:$C$10</c:f>
              <c:numCache>
                <c:formatCode>_("$"* #,##0_);_("$"* \(#,##0\);_("$"* "-"??_);_(@_)</c:formatCode>
                <c:ptCount val="2"/>
                <c:pt idx="0">
                  <c:v>600000</c:v>
                </c:pt>
                <c:pt idx="1">
                  <c:v>400000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6A-405E-A4B0-D55DBF602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10285490099394"/>
          <c:y val="0.18611032676728187"/>
          <c:w val="0.21401003014567982"/>
          <c:h val="0.48261769426056461"/>
        </c:manualLayout>
      </c:layout>
      <c:overlay val="0"/>
      <c:spPr>
        <a:solidFill>
          <a:schemeClr val="lt1">
            <a:alpha val="50000"/>
          </a:schemeClr>
        </a:solidFill>
        <a:ln>
          <a:solidFill>
            <a:schemeClr val="bg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9414347675094552"/>
          <c:y val="0.14239482200647249"/>
          <c:w val="0.48541291280883636"/>
          <c:h val="0.71521035598705507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1"/>
                </a:gs>
                <a:gs pos="75000">
                  <a:schemeClr val="accent1">
                    <a:lumMod val="60000"/>
                    <a:lumOff val="40000"/>
                  </a:schemeClr>
                </a:gs>
                <a:gs pos="51000">
                  <a:schemeClr val="accent1">
                    <a:alpha val="75000"/>
                  </a:schemeClr>
                </a:gs>
                <a:gs pos="100000">
                  <a:schemeClr val="accent1">
                    <a:lumMod val="20000"/>
                    <a:lumOff val="80000"/>
                    <a:alpha val="15000"/>
                  </a:schemeClr>
                </a:gs>
              </a:gsLst>
              <a:lin ang="10800000" scaled="1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'3YrGoals KPI (2)'!$B$13:$B$15</c:f>
              <c:strCache>
                <c:ptCount val="3"/>
                <c:pt idx="0">
                  <c:v>Revenue per Client</c:v>
                </c:pt>
                <c:pt idx="1">
                  <c:v>Revenue per Professional</c:v>
                </c:pt>
                <c:pt idx="2">
                  <c:v>Revenue per Total Head Count</c:v>
                </c:pt>
              </c:strCache>
            </c:strRef>
          </c:cat>
          <c:val>
            <c:numRef>
              <c:f>'3YrGoals KPI (2)'!$C$13:$C$15</c:f>
              <c:numCache>
                <c:formatCode>_("$"* #,##0_);_("$"* \(#,##0\);_("$"* "-"??_);_(@_)</c:formatCode>
                <c:ptCount val="3"/>
                <c:pt idx="0">
                  <c:v>20833.333333333332</c:v>
                </c:pt>
                <c:pt idx="1">
                  <c:v>833333.33333333337</c:v>
                </c:pt>
                <c:pt idx="2">
                  <c:v>1250000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13-4D96-AE67-BCEFC9FFCB5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26"/>
        <c:overlap val="-58"/>
        <c:axId val="1774150175"/>
        <c:axId val="1774152671"/>
      </c:barChart>
      <c:catAx>
        <c:axId val="17741501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15000"/>
                <a:lumOff val="8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4152671"/>
        <c:crosses val="autoZero"/>
        <c:auto val="1"/>
        <c:lblAlgn val="ctr"/>
        <c:lblOffset val="100"/>
        <c:noMultiLvlLbl val="0"/>
      </c:catAx>
      <c:valAx>
        <c:axId val="1774152671"/>
        <c:scaling>
          <c:orientation val="minMax"/>
        </c:scaling>
        <c:delete val="1"/>
        <c:axPos val="b"/>
        <c:majorGridlines>
          <c:spPr>
            <a:ln w="9525" cap="flat" cmpd="sng" algn="ctr">
              <a:gradFill>
                <a:gsLst>
                  <a:gs pos="99000">
                    <a:schemeClr val="tx1">
                      <a:lumMod val="25000"/>
                      <a:lumOff val="75000"/>
                    </a:schemeClr>
                  </a:gs>
                  <a:gs pos="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crossAx val="1774150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9106626737804218"/>
          <c:y val="0.14239456369323697"/>
          <c:w val="0.48541291280883636"/>
          <c:h val="0.71521035598705507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1"/>
                </a:gs>
                <a:gs pos="75000">
                  <a:schemeClr val="accent1">
                    <a:lumMod val="60000"/>
                    <a:lumOff val="40000"/>
                  </a:schemeClr>
                </a:gs>
                <a:gs pos="51000">
                  <a:schemeClr val="accent1">
                    <a:alpha val="75000"/>
                  </a:schemeClr>
                </a:gs>
                <a:gs pos="100000">
                  <a:schemeClr val="accent1">
                    <a:lumMod val="20000"/>
                    <a:lumOff val="80000"/>
                    <a:alpha val="15000"/>
                  </a:schemeClr>
                </a:gs>
              </a:gsLst>
              <a:lin ang="10800000" scaled="1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'3YrGoals KPI (2)'!$E$13:$E$15</c:f>
              <c:strCache>
                <c:ptCount val="3"/>
                <c:pt idx="0">
                  <c:v>Profit per Client</c:v>
                </c:pt>
                <c:pt idx="1">
                  <c:v>Profit per Professional</c:v>
                </c:pt>
                <c:pt idx="2">
                  <c:v>Profit per Total Head Count</c:v>
                </c:pt>
              </c:strCache>
            </c:strRef>
          </c:cat>
          <c:val>
            <c:numRef>
              <c:f>'3YrGoals KPI (2)'!$F$13:$F$15</c:f>
              <c:numCache>
                <c:formatCode>_("$"* #,##0_);_("$"* \(#,##0\);_("$"* "-"??_);_(@_)</c:formatCode>
                <c:ptCount val="3"/>
                <c:pt idx="0">
                  <c:v>12500</c:v>
                </c:pt>
                <c:pt idx="1">
                  <c:v>500000</c:v>
                </c:pt>
                <c:pt idx="2">
                  <c:v>300000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1-430A-889B-177D2A0E2D0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26"/>
        <c:overlap val="-58"/>
        <c:axId val="1774150175"/>
        <c:axId val="1774152671"/>
      </c:barChart>
      <c:catAx>
        <c:axId val="17741501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15000"/>
                <a:lumOff val="8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4152671"/>
        <c:crosses val="autoZero"/>
        <c:auto val="1"/>
        <c:lblAlgn val="ctr"/>
        <c:lblOffset val="100"/>
        <c:noMultiLvlLbl val="0"/>
      </c:catAx>
      <c:valAx>
        <c:axId val="1774152671"/>
        <c:scaling>
          <c:orientation val="minMax"/>
        </c:scaling>
        <c:delete val="1"/>
        <c:axPos val="b"/>
        <c:majorGridlines>
          <c:spPr>
            <a:ln w="9525" cap="flat" cmpd="sng" algn="ctr">
              <a:gradFill>
                <a:gsLst>
                  <a:gs pos="99000">
                    <a:schemeClr val="tx1">
                      <a:lumMod val="25000"/>
                      <a:lumOff val="75000"/>
                    </a:schemeClr>
                  </a:gs>
                  <a:gs pos="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crossAx val="1774150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D10-47F8-BA2B-E8B9CF32F258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D10-47F8-BA2B-E8B9CF32F258}"/>
              </c:ext>
            </c:extLst>
          </c:dPt>
          <c:cat>
            <c:strRef>
              <c:f>'3YrGoals KPI (2)'!$B$8:$B$9</c:f>
              <c:strCache>
                <c:ptCount val="2"/>
                <c:pt idx="0">
                  <c:v>Expenses (incl. owner wages)</c:v>
                </c:pt>
                <c:pt idx="1">
                  <c:v>Profit</c:v>
                </c:pt>
              </c:strCache>
            </c:strRef>
          </c:cat>
          <c:val>
            <c:numRef>
              <c:f>'3YrGoals KPI (2)'!$C$8:$C$9</c:f>
              <c:numCache>
                <c:formatCode>_("$"* #,##0_);_("$"* \(#,##0\);_("$"* "-"??_);_(@_)</c:formatCode>
                <c:ptCount val="2"/>
                <c:pt idx="0">
                  <c:v>1000000</c:v>
                </c:pt>
                <c:pt idx="1">
                  <c:v>1500000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10-47F8-BA2B-E8B9CF32F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10285490099394"/>
          <c:y val="0.18611032676728187"/>
          <c:w val="0.21401003014567982"/>
          <c:h val="0.48261769426056461"/>
        </c:manualLayout>
      </c:layout>
      <c:overlay val="0"/>
      <c:spPr>
        <a:solidFill>
          <a:schemeClr val="lt1">
            <a:alpha val="50000"/>
          </a:schemeClr>
        </a:solidFill>
        <a:ln>
          <a:solidFill>
            <a:schemeClr val="bg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99000">
              <a:schemeClr val="tx1">
                <a:lumMod val="25000"/>
                <a:lumOff val="75000"/>
              </a:schemeClr>
            </a:gs>
            <a:gs pos="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15000"/>
                <a:lumOff val="85000"/>
              </a:schemeClr>
            </a:gs>
            <a:gs pos="0">
              <a:schemeClr val="tx1">
                <a:lumMod val="5000"/>
                <a:lumOff val="9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99000">
              <a:schemeClr val="tx1">
                <a:lumMod val="25000"/>
                <a:lumOff val="75000"/>
              </a:schemeClr>
            </a:gs>
            <a:gs pos="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15000"/>
                <a:lumOff val="85000"/>
              </a:schemeClr>
            </a:gs>
            <a:gs pos="0">
              <a:schemeClr val="tx1">
                <a:lumMod val="5000"/>
                <a:lumOff val="9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99000">
              <a:schemeClr val="tx1">
                <a:lumMod val="25000"/>
                <a:lumOff val="75000"/>
              </a:schemeClr>
            </a:gs>
            <a:gs pos="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15000"/>
                <a:lumOff val="85000"/>
              </a:schemeClr>
            </a:gs>
            <a:gs pos="0">
              <a:schemeClr val="tx1">
                <a:lumMod val="5000"/>
                <a:lumOff val="9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99000">
              <a:schemeClr val="tx1">
                <a:lumMod val="25000"/>
                <a:lumOff val="75000"/>
              </a:schemeClr>
            </a:gs>
            <a:gs pos="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15000"/>
                <a:lumOff val="85000"/>
              </a:schemeClr>
            </a:gs>
            <a:gs pos="0">
              <a:schemeClr val="tx1">
                <a:lumMod val="5000"/>
                <a:lumOff val="9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66676</xdr:colOff>
      <xdr:row>17</xdr:row>
      <xdr:rowOff>161925</xdr:rowOff>
    </xdr:from>
    <xdr:to>
      <xdr:col>3</xdr:col>
      <xdr:colOff>4010026</xdr:colOff>
      <xdr:row>22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546C51D-E982-FDCE-96EF-5F444A0E91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71437</xdr:colOff>
      <xdr:row>23</xdr:row>
      <xdr:rowOff>28575</xdr:rowOff>
    </xdr:from>
    <xdr:to>
      <xdr:col>3</xdr:col>
      <xdr:colOff>3990975</xdr:colOff>
      <xdr:row>30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AF1D6A3-29E1-F410-7030-F3F38E1EA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71436</xdr:colOff>
      <xdr:row>6</xdr:row>
      <xdr:rowOff>76200</xdr:rowOff>
    </xdr:from>
    <xdr:to>
      <xdr:col>3</xdr:col>
      <xdr:colOff>3981449</xdr:colOff>
      <xdr:row>17</xdr:row>
      <xdr:rowOff>104776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A8ED201-63F9-0B5B-0796-43FE0E42D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66676</xdr:colOff>
      <xdr:row>16</xdr:row>
      <xdr:rowOff>180975</xdr:rowOff>
    </xdr:from>
    <xdr:to>
      <xdr:col>3</xdr:col>
      <xdr:colOff>4305300</xdr:colOff>
      <xdr:row>21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A8743B-F148-4492-B82E-0B0311F5A6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61911</xdr:colOff>
      <xdr:row>22</xdr:row>
      <xdr:rowOff>28575</xdr:rowOff>
    </xdr:from>
    <xdr:to>
      <xdr:col>3</xdr:col>
      <xdr:colOff>4295774</xdr:colOff>
      <xdr:row>29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06E0F67-B469-4E5A-957F-313F408566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80961</xdr:colOff>
      <xdr:row>5</xdr:row>
      <xdr:rowOff>66675</xdr:rowOff>
    </xdr:from>
    <xdr:to>
      <xdr:col>3</xdr:col>
      <xdr:colOff>4276725</xdr:colOff>
      <xdr:row>16</xdr:row>
      <xdr:rowOff>95251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5563927-D0E8-4399-BEAE-E95FABD6D2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tephanie Bogan" id="{6093BBF6-90F4-2C48-B0DC-1B7FE6A766B2}" userId="Stephanie Bogan" providerId="None"/>
</personList>
</file>

<file path=xl/theme/theme1.xml><?xml version="1.0" encoding="utf-8"?>
<a:theme xmlns:a="http://schemas.openxmlformats.org/drawingml/2006/main" name="Office Theme">
  <a:themeElements>
    <a:clrScheme name="LIMITLESS PALETTE 2">
      <a:dk1>
        <a:srgbClr val="3F3F3F"/>
      </a:dk1>
      <a:lt1>
        <a:srgbClr val="FFFFFF"/>
      </a:lt1>
      <a:dk2>
        <a:srgbClr val="002426"/>
      </a:dk2>
      <a:lt2>
        <a:srgbClr val="E7E6E6"/>
      </a:lt2>
      <a:accent1>
        <a:srgbClr val="417E77"/>
      </a:accent1>
      <a:accent2>
        <a:srgbClr val="D17346"/>
      </a:accent2>
      <a:accent3>
        <a:srgbClr val="A7D8D5"/>
      </a:accent3>
      <a:accent4>
        <a:srgbClr val="004A4D"/>
      </a:accent4>
      <a:accent5>
        <a:srgbClr val="56ABA8"/>
      </a:accent5>
      <a:accent6>
        <a:srgbClr val="D17346"/>
      </a:accent6>
      <a:hlink>
        <a:srgbClr val="D17346"/>
      </a:hlink>
      <a:folHlink>
        <a:srgbClr val="6F3B5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LIMITLESS PALETTE 2">
    <a:dk1>
      <a:srgbClr val="3F3F3F"/>
    </a:dk1>
    <a:lt1>
      <a:srgbClr val="FFFFFF"/>
    </a:lt1>
    <a:dk2>
      <a:srgbClr val="002426"/>
    </a:dk2>
    <a:lt2>
      <a:srgbClr val="E7E6E6"/>
    </a:lt2>
    <a:accent1>
      <a:srgbClr val="417E77"/>
    </a:accent1>
    <a:accent2>
      <a:srgbClr val="D17346"/>
    </a:accent2>
    <a:accent3>
      <a:srgbClr val="A7D8D5"/>
    </a:accent3>
    <a:accent4>
      <a:srgbClr val="004A4D"/>
    </a:accent4>
    <a:accent5>
      <a:srgbClr val="56ABA8"/>
    </a:accent5>
    <a:accent6>
      <a:srgbClr val="D17346"/>
    </a:accent6>
    <a:hlink>
      <a:srgbClr val="D17346"/>
    </a:hlink>
    <a:folHlink>
      <a:srgbClr val="6F3B5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LIMITLESS PALETTE 2">
    <a:dk1>
      <a:srgbClr val="3F3F3F"/>
    </a:dk1>
    <a:lt1>
      <a:srgbClr val="FFFFFF"/>
    </a:lt1>
    <a:dk2>
      <a:srgbClr val="002426"/>
    </a:dk2>
    <a:lt2>
      <a:srgbClr val="E7E6E6"/>
    </a:lt2>
    <a:accent1>
      <a:srgbClr val="417E77"/>
    </a:accent1>
    <a:accent2>
      <a:srgbClr val="D17346"/>
    </a:accent2>
    <a:accent3>
      <a:srgbClr val="A7D8D5"/>
    </a:accent3>
    <a:accent4>
      <a:srgbClr val="004A4D"/>
    </a:accent4>
    <a:accent5>
      <a:srgbClr val="56ABA8"/>
    </a:accent5>
    <a:accent6>
      <a:srgbClr val="D17346"/>
    </a:accent6>
    <a:hlink>
      <a:srgbClr val="D17346"/>
    </a:hlink>
    <a:folHlink>
      <a:srgbClr val="6F3B5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3-02-20T16:59:56.20" personId="{6093BBF6-90F4-2C48-B0DC-1B7FE6A766B2}" id="{CEEEB70D-E760-F24A-AB48-AFA72003BC94}">
    <text>All expenses, including Owner W2 compensation and EE benefits (not including profits, distributions, etc)</text>
  </threadedComment>
  <threadedComment ref="B11" dT="2023-02-20T16:58:35.51" personId="{6093BBF6-90F4-2C48-B0DC-1B7FE6A766B2}" id="{A0587071-DC28-8846-A8D0-0EA8B109A6DD}">
    <text>Total of ALL owner compensation (W2, benefits, distributions, etc); this is NOT the same as Revenue - Expenses = Profit.  This is revenue - all expenses except all forms of owner compensation (however its taken).
If you’re revenue is $1,000,000 and your expenses (excluding all forms of owners compensation) are $400,000, your EBOC is $600,000 or 60%.  
In standard Rev-Exp=Profit owner wages/benefits are included as an operating expense. So using the typical Revenue - Expenses = Profit model, it would look like this:
At $1,000,000 in revenue, your $400,000 overhead is included in expenses but so is owners compensation (not profits/distributions), so let’s say $200,000.  You now have a profit of $400,000.  
Notice, the profit of $400,000 + owners wages of $200,000 equals $600,000 (EBOC).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8" dT="2023-02-20T16:59:56.20" personId="{6093BBF6-90F4-2C48-B0DC-1B7FE6A766B2}" id="{379C00C6-03E0-45C4-AC75-CF2695C646DD}">
    <text>All expenses, including Owner W2 compensation and EE benefits (not including profits, distributions, etc)</text>
  </threadedComment>
  <threadedComment ref="B10" dT="2023-02-20T16:58:35.51" personId="{6093BBF6-90F4-2C48-B0DC-1B7FE6A766B2}" id="{046E5C2C-478A-4579-815D-0D14EC66AA7C}">
    <text>Total of ALL owner compensation (W2, benefits, distributions, etc); this is NOT the same as Revenue - Expenses = Profit.  This is revenue - all expenses except all forms of owner compensation (however its taken).
If you’re revenue is $1,000,000 and your expenses (excluding all forms of owners compensation) are $400,000, your EBOC is $600,000 or 60%.  
In standard Rev-Exp=Profit owner wages/benefits are included as an operating expense. So using the typical Revenue - Expenses = Profit model, it would look like this:
At $1,000,000 in revenue, your $400,000 overhead is included in expenses but so is owners compensation (not profits/distributions), so let’s say $200,000.  You now have a profit of $400,000.  
Notice, the profit of $400,000 + owners wages of $200,000 equals $600,000 (EBOC).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15C9A-B736-9144-BA20-2E4B1738F1D3}">
  <dimension ref="A1:J55"/>
  <sheetViews>
    <sheetView showGridLines="0" workbookViewId="0">
      <selection activeCell="F17" sqref="F17"/>
    </sheetView>
  </sheetViews>
  <sheetFormatPr defaultColWidth="0" defaultRowHeight="15" zeroHeight="1" x14ac:dyDescent="0.2"/>
  <cols>
    <col min="1" max="1" width="2.625" style="1" customWidth="1"/>
    <col min="2" max="2" width="34" style="1" customWidth="1"/>
    <col min="3" max="3" width="17.625" style="1" customWidth="1"/>
    <col min="4" max="4" width="54.25" style="1" customWidth="1"/>
    <col min="5" max="5" width="33" style="1" customWidth="1"/>
    <col min="6" max="6" width="17.125" style="1" customWidth="1"/>
    <col min="7" max="7" width="15.5" style="1" customWidth="1"/>
    <col min="8" max="10" width="0" style="1" hidden="1" customWidth="1"/>
    <col min="11" max="16384" width="11" style="1" hidden="1"/>
  </cols>
  <sheetData>
    <row r="1" spans="2:6" ht="10.5" customHeight="1" x14ac:dyDescent="0.2"/>
    <row r="2" spans="2:6" ht="23.25" x14ac:dyDescent="0.35">
      <c r="B2" s="5" t="s">
        <v>22</v>
      </c>
    </row>
    <row r="3" spans="2:6" x14ac:dyDescent="0.2">
      <c r="B3" s="1" t="s">
        <v>23</v>
      </c>
    </row>
    <row r="4" spans="2:6" x14ac:dyDescent="0.2"/>
    <row r="5" spans="2:6" ht="9.75" customHeight="1" x14ac:dyDescent="0.2"/>
    <row r="6" spans="2:6" s="23" customFormat="1" ht="31.5" customHeight="1" x14ac:dyDescent="0.25">
      <c r="B6" s="27" t="s">
        <v>24</v>
      </c>
      <c r="C6" s="27"/>
      <c r="D6" s="27"/>
      <c r="E6" s="27"/>
      <c r="F6" s="27"/>
    </row>
    <row r="7" spans="2:6" ht="6.75" customHeight="1" thickBot="1" x14ac:dyDescent="0.25"/>
    <row r="8" spans="2:6" x14ac:dyDescent="0.2">
      <c r="B8" s="8" t="s">
        <v>0</v>
      </c>
      <c r="C8" s="15">
        <v>1000000</v>
      </c>
      <c r="E8" s="8" t="s">
        <v>3</v>
      </c>
      <c r="F8" s="10">
        <v>100</v>
      </c>
    </row>
    <row r="9" spans="2:6" x14ac:dyDescent="0.2">
      <c r="B9" s="19" t="s">
        <v>21</v>
      </c>
      <c r="C9" s="25">
        <f>400000+200000</f>
        <v>600000</v>
      </c>
      <c r="E9" s="19" t="s">
        <v>4</v>
      </c>
      <c r="F9" s="11">
        <v>2</v>
      </c>
    </row>
    <row r="10" spans="2:6" x14ac:dyDescent="0.2">
      <c r="B10" s="19" t="s">
        <v>10</v>
      </c>
      <c r="C10" s="25">
        <f>C8-C9</f>
        <v>400000</v>
      </c>
      <c r="E10" s="19" t="s">
        <v>5</v>
      </c>
      <c r="F10" s="11">
        <v>2</v>
      </c>
    </row>
    <row r="11" spans="2:6" ht="15.75" thickBot="1" x14ac:dyDescent="0.25">
      <c r="B11" s="20" t="s">
        <v>19</v>
      </c>
      <c r="C11" s="24">
        <v>200000</v>
      </c>
      <c r="E11" s="21" t="s">
        <v>18</v>
      </c>
      <c r="F11" s="24">
        <v>100000000</v>
      </c>
    </row>
    <row r="12" spans="2:6" ht="15.75" thickBot="1" x14ac:dyDescent="0.25">
      <c r="C12" s="2"/>
    </row>
    <row r="13" spans="2:6" ht="15.75" thickBot="1" x14ac:dyDescent="0.25">
      <c r="B13" s="22" t="s">
        <v>6</v>
      </c>
      <c r="C13" s="14"/>
      <c r="D13" s="3" t="s">
        <v>2</v>
      </c>
      <c r="E13" s="22" t="s">
        <v>11</v>
      </c>
      <c r="F13" s="14"/>
    </row>
    <row r="14" spans="2:6" x14ac:dyDescent="0.2">
      <c r="B14" s="6" t="s">
        <v>1</v>
      </c>
      <c r="C14" s="12">
        <f>C8/F8</f>
        <v>10000</v>
      </c>
      <c r="E14" s="6" t="s">
        <v>12</v>
      </c>
      <c r="F14" s="12">
        <f>C10/F8</f>
        <v>4000</v>
      </c>
    </row>
    <row r="15" spans="2:6" x14ac:dyDescent="0.2">
      <c r="B15" s="6" t="s">
        <v>7</v>
      </c>
      <c r="C15" s="12">
        <f>C8/F9</f>
        <v>500000</v>
      </c>
      <c r="E15" s="6" t="s">
        <v>13</v>
      </c>
      <c r="F15" s="12">
        <f>C10/F9</f>
        <v>200000</v>
      </c>
    </row>
    <row r="16" spans="2:6" ht="15.75" thickBot="1" x14ac:dyDescent="0.25">
      <c r="B16" s="7" t="s">
        <v>8</v>
      </c>
      <c r="C16" s="13">
        <f>C8/F10</f>
        <v>500000</v>
      </c>
      <c r="E16" s="7" t="s">
        <v>14</v>
      </c>
      <c r="F16" s="13">
        <f>C10/SUM(F10,F9)</f>
        <v>100000</v>
      </c>
    </row>
    <row r="17" spans="2:8" ht="15.75" thickBot="1" x14ac:dyDescent="0.25">
      <c r="F17" s="1" t="s">
        <v>2</v>
      </c>
    </row>
    <row r="18" spans="2:8" ht="15.75" thickBot="1" x14ac:dyDescent="0.25">
      <c r="B18" s="22" t="s">
        <v>9</v>
      </c>
      <c r="C18" s="14"/>
      <c r="E18" s="22" t="s">
        <v>15</v>
      </c>
      <c r="F18" s="14" t="s">
        <v>2</v>
      </c>
      <c r="H18" s="4" t="s">
        <v>2</v>
      </c>
    </row>
    <row r="19" spans="2:8" x14ac:dyDescent="0.2">
      <c r="B19" s="6" t="s">
        <v>3</v>
      </c>
      <c r="C19" s="16">
        <f>F8</f>
        <v>100</v>
      </c>
      <c r="E19" s="6" t="s">
        <v>16</v>
      </c>
      <c r="F19" s="17">
        <f>F8/F9</f>
        <v>50</v>
      </c>
      <c r="H19" s="4" t="s">
        <v>2</v>
      </c>
    </row>
    <row r="20" spans="2:8" ht="15.75" thickBot="1" x14ac:dyDescent="0.25">
      <c r="B20" s="6" t="s">
        <v>4</v>
      </c>
      <c r="C20" s="16">
        <f>F9</f>
        <v>2</v>
      </c>
      <c r="D20" s="3" t="s">
        <v>2</v>
      </c>
      <c r="E20" s="6" t="s">
        <v>17</v>
      </c>
      <c r="F20" s="18">
        <f>F8/F10</f>
        <v>50</v>
      </c>
      <c r="H20" s="4" t="s">
        <v>2</v>
      </c>
    </row>
    <row r="21" spans="2:8" ht="15.75" thickBot="1" x14ac:dyDescent="0.25">
      <c r="B21" s="7" t="s">
        <v>5</v>
      </c>
      <c r="C21" s="18">
        <f>F10</f>
        <v>2</v>
      </c>
      <c r="E21" s="7"/>
      <c r="F21" s="9"/>
    </row>
    <row r="22" spans="2:8" ht="15.75" thickBot="1" x14ac:dyDescent="0.25">
      <c r="B22" s="1" t="s">
        <v>2</v>
      </c>
    </row>
    <row r="23" spans="2:8" ht="15" customHeight="1" x14ac:dyDescent="0.2">
      <c r="B23" s="30" t="s">
        <v>20</v>
      </c>
      <c r="C23" s="34">
        <f>C8-C9+C11</f>
        <v>600000</v>
      </c>
      <c r="E23" s="28" t="s">
        <v>20</v>
      </c>
      <c r="F23" s="32">
        <f>C23/C8</f>
        <v>0.6</v>
      </c>
    </row>
    <row r="24" spans="2:8" ht="16.5" customHeight="1" thickBot="1" x14ac:dyDescent="0.25">
      <c r="B24" s="31"/>
      <c r="C24" s="35"/>
      <c r="E24" s="29"/>
      <c r="F24" s="33"/>
    </row>
    <row r="25" spans="2:8" x14ac:dyDescent="0.2">
      <c r="B25" s="1" t="s">
        <v>2</v>
      </c>
      <c r="C25" s="4" t="s">
        <v>2</v>
      </c>
    </row>
    <row r="26" spans="2:8" x14ac:dyDescent="0.2">
      <c r="B26" s="1" t="s">
        <v>2</v>
      </c>
      <c r="C26" s="4" t="s">
        <v>2</v>
      </c>
    </row>
    <row r="27" spans="2:8" x14ac:dyDescent="0.2"/>
    <row r="28" spans="2:8" x14ac:dyDescent="0.2"/>
    <row r="29" spans="2:8" x14ac:dyDescent="0.2"/>
    <row r="30" spans="2:8" x14ac:dyDescent="0.2"/>
    <row r="31" spans="2:8" x14ac:dyDescent="0.2"/>
    <row r="32" spans="2:8" x14ac:dyDescent="0.2"/>
    <row r="33" spans="2:7" x14ac:dyDescent="0.2"/>
    <row r="34" spans="2:7" x14ac:dyDescent="0.2"/>
    <row r="35" spans="2:7" ht="15" customHeight="1" x14ac:dyDescent="0.2">
      <c r="B35" s="26" t="s">
        <v>26</v>
      </c>
      <c r="C35" s="26"/>
      <c r="D35" s="26"/>
      <c r="E35" s="26"/>
      <c r="F35" s="26"/>
      <c r="G35" s="26"/>
    </row>
    <row r="36" spans="2:7" x14ac:dyDescent="0.2">
      <c r="B36" s="26"/>
      <c r="C36" s="26"/>
      <c r="D36" s="26"/>
      <c r="E36" s="26"/>
      <c r="F36" s="26"/>
      <c r="G36" s="26"/>
    </row>
    <row r="49" s="1" customFormat="1" hidden="1" x14ac:dyDescent="0.2"/>
    <row r="50" s="1" customFormat="1" hidden="1" x14ac:dyDescent="0.2"/>
    <row r="51" s="1" customFormat="1" hidden="1" x14ac:dyDescent="0.2"/>
    <row r="52" s="1" customFormat="1" hidden="1" x14ac:dyDescent="0.2"/>
    <row r="53" s="1" customFormat="1" hidden="1" x14ac:dyDescent="0.2"/>
    <row r="54" s="1" customFormat="1" hidden="1" x14ac:dyDescent="0.2"/>
    <row r="55" s="1" customFormat="1" hidden="1" x14ac:dyDescent="0.2"/>
  </sheetData>
  <mergeCells count="6">
    <mergeCell ref="B35:G36"/>
    <mergeCell ref="B6:F6"/>
    <mergeCell ref="E23:E24"/>
    <mergeCell ref="B23:B24"/>
    <mergeCell ref="F23:F24"/>
    <mergeCell ref="C23:C24"/>
  </mergeCells>
  <pageMargins left="0.7" right="0.7" top="0.75" bottom="0.75" header="0.3" footer="0.3"/>
  <pageSetup orientation="portrait" horizontalDpi="4294967293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CD6D1-D1E4-4BBF-9336-5DF03A6235C0}">
  <dimension ref="A1:J36"/>
  <sheetViews>
    <sheetView showGridLines="0" tabSelected="1" workbookViewId="0">
      <selection activeCell="F16" sqref="F16"/>
    </sheetView>
  </sheetViews>
  <sheetFormatPr defaultColWidth="0" defaultRowHeight="15" zeroHeight="1" x14ac:dyDescent="0.2"/>
  <cols>
    <col min="1" max="1" width="2.625" style="1" customWidth="1"/>
    <col min="2" max="2" width="34" style="1" customWidth="1"/>
    <col min="3" max="3" width="17.625" style="1" customWidth="1"/>
    <col min="4" max="4" width="58" style="1" customWidth="1"/>
    <col min="5" max="5" width="35.75" style="1" customWidth="1"/>
    <col min="6" max="6" width="17.125" style="1" customWidth="1"/>
    <col min="7" max="7" width="15.5" style="1" customWidth="1"/>
    <col min="8" max="10" width="0" style="1" hidden="1" customWidth="1"/>
    <col min="11" max="16384" width="11" style="1" hidden="1"/>
  </cols>
  <sheetData>
    <row r="1" spans="2:6" ht="10.5" customHeight="1" x14ac:dyDescent="0.2"/>
    <row r="2" spans="2:6" ht="23.25" x14ac:dyDescent="0.35">
      <c r="B2" s="5" t="s">
        <v>22</v>
      </c>
    </row>
    <row r="3" spans="2:6" ht="36" customHeight="1" x14ac:dyDescent="0.2">
      <c r="B3" s="36" t="s">
        <v>25</v>
      </c>
      <c r="C3" s="36"/>
      <c r="D3" s="36"/>
      <c r="E3" s="36"/>
      <c r="F3" s="36"/>
    </row>
    <row r="4" spans="2:6" ht="6" customHeight="1" x14ac:dyDescent="0.2"/>
    <row r="5" spans="2:6" s="23" customFormat="1" ht="31.5" customHeight="1" x14ac:dyDescent="0.25">
      <c r="B5" s="27" t="s">
        <v>24</v>
      </c>
      <c r="C5" s="27"/>
      <c r="D5" s="27"/>
      <c r="E5" s="27"/>
      <c r="F5" s="27"/>
    </row>
    <row r="6" spans="2:6" ht="6.75" customHeight="1" thickBot="1" x14ac:dyDescent="0.25"/>
    <row r="7" spans="2:6" x14ac:dyDescent="0.2">
      <c r="B7" s="8" t="s">
        <v>0</v>
      </c>
      <c r="C7" s="15">
        <v>2500000</v>
      </c>
      <c r="E7" s="8" t="s">
        <v>3</v>
      </c>
      <c r="F7" s="10">
        <v>120</v>
      </c>
    </row>
    <row r="8" spans="2:6" x14ac:dyDescent="0.2">
      <c r="B8" s="19" t="s">
        <v>21</v>
      </c>
      <c r="C8" s="25">
        <v>1000000</v>
      </c>
      <c r="E8" s="19" t="s">
        <v>4</v>
      </c>
      <c r="F8" s="11">
        <v>3</v>
      </c>
    </row>
    <row r="9" spans="2:6" x14ac:dyDescent="0.2">
      <c r="B9" s="19" t="s">
        <v>10</v>
      </c>
      <c r="C9" s="25">
        <f>C7-C8</f>
        <v>1500000</v>
      </c>
      <c r="E9" s="19" t="s">
        <v>5</v>
      </c>
      <c r="F9" s="11">
        <v>2</v>
      </c>
    </row>
    <row r="10" spans="2:6" ht="15.75" thickBot="1" x14ac:dyDescent="0.25">
      <c r="B10" s="20" t="s">
        <v>19</v>
      </c>
      <c r="C10" s="24">
        <v>400000</v>
      </c>
      <c r="E10" s="21" t="s">
        <v>18</v>
      </c>
      <c r="F10" s="24">
        <v>200000000</v>
      </c>
    </row>
    <row r="11" spans="2:6" ht="15.75" thickBot="1" x14ac:dyDescent="0.25">
      <c r="C11" s="2"/>
    </row>
    <row r="12" spans="2:6" ht="15.75" thickBot="1" x14ac:dyDescent="0.25">
      <c r="B12" s="22" t="s">
        <v>6</v>
      </c>
      <c r="C12" s="14"/>
      <c r="D12" s="3" t="s">
        <v>2</v>
      </c>
      <c r="E12" s="22" t="s">
        <v>11</v>
      </c>
      <c r="F12" s="14"/>
    </row>
    <row r="13" spans="2:6" x14ac:dyDescent="0.2">
      <c r="B13" s="6" t="s">
        <v>1</v>
      </c>
      <c r="C13" s="12">
        <f>C7/F7</f>
        <v>20833.333333333332</v>
      </c>
      <c r="E13" s="6" t="s">
        <v>12</v>
      </c>
      <c r="F13" s="12">
        <f>C9/F7</f>
        <v>12500</v>
      </c>
    </row>
    <row r="14" spans="2:6" x14ac:dyDescent="0.2">
      <c r="B14" s="6" t="s">
        <v>7</v>
      </c>
      <c r="C14" s="12">
        <f>C7/F8</f>
        <v>833333.33333333337</v>
      </c>
      <c r="E14" s="6" t="s">
        <v>13</v>
      </c>
      <c r="F14" s="12">
        <f>C9/F8</f>
        <v>500000</v>
      </c>
    </row>
    <row r="15" spans="2:6" ht="15.75" thickBot="1" x14ac:dyDescent="0.25">
      <c r="B15" s="7" t="s">
        <v>8</v>
      </c>
      <c r="C15" s="13">
        <f>C7/F9</f>
        <v>1250000</v>
      </c>
      <c r="E15" s="7" t="s">
        <v>14</v>
      </c>
      <c r="F15" s="13">
        <f>C9/SUM(F9,F8)</f>
        <v>300000</v>
      </c>
    </row>
    <row r="16" spans="2:6" ht="15.75" thickBot="1" x14ac:dyDescent="0.25">
      <c r="F16" s="1" t="s">
        <v>2</v>
      </c>
    </row>
    <row r="17" spans="2:8" ht="15.75" thickBot="1" x14ac:dyDescent="0.25">
      <c r="B17" s="22" t="s">
        <v>9</v>
      </c>
      <c r="C17" s="14"/>
      <c r="E17" s="22" t="s">
        <v>15</v>
      </c>
      <c r="F17" s="14" t="s">
        <v>2</v>
      </c>
      <c r="H17" s="4" t="s">
        <v>2</v>
      </c>
    </row>
    <row r="18" spans="2:8" x14ac:dyDescent="0.2">
      <c r="B18" s="6" t="s">
        <v>3</v>
      </c>
      <c r="C18" s="16">
        <f>F7</f>
        <v>120</v>
      </c>
      <c r="E18" s="6" t="s">
        <v>16</v>
      </c>
      <c r="F18" s="17">
        <f>F7/F8</f>
        <v>40</v>
      </c>
      <c r="H18" s="4" t="s">
        <v>2</v>
      </c>
    </row>
    <row r="19" spans="2:8" ht="15.75" thickBot="1" x14ac:dyDescent="0.25">
      <c r="B19" s="6" t="s">
        <v>4</v>
      </c>
      <c r="C19" s="16">
        <f>F8</f>
        <v>3</v>
      </c>
      <c r="D19" s="3" t="s">
        <v>2</v>
      </c>
      <c r="E19" s="6" t="s">
        <v>17</v>
      </c>
      <c r="F19" s="18">
        <f>F7/F9</f>
        <v>60</v>
      </c>
      <c r="H19" s="4" t="s">
        <v>2</v>
      </c>
    </row>
    <row r="20" spans="2:8" ht="15.75" thickBot="1" x14ac:dyDescent="0.25">
      <c r="B20" s="7" t="s">
        <v>5</v>
      </c>
      <c r="C20" s="18">
        <f>F9</f>
        <v>2</v>
      </c>
      <c r="E20" s="7"/>
      <c r="F20" s="9"/>
    </row>
    <row r="21" spans="2:8" ht="15.75" thickBot="1" x14ac:dyDescent="0.25">
      <c r="B21" s="1" t="s">
        <v>2</v>
      </c>
    </row>
    <row r="22" spans="2:8" ht="15" customHeight="1" x14ac:dyDescent="0.2">
      <c r="B22" s="30" t="s">
        <v>20</v>
      </c>
      <c r="C22" s="34">
        <f>C7-C8+C10</f>
        <v>1900000</v>
      </c>
      <c r="E22" s="28" t="s">
        <v>20</v>
      </c>
      <c r="F22" s="32">
        <f>C22/C7</f>
        <v>0.76</v>
      </c>
    </row>
    <row r="23" spans="2:8" ht="16.5" customHeight="1" thickBot="1" x14ac:dyDescent="0.25">
      <c r="B23" s="31"/>
      <c r="C23" s="35"/>
      <c r="E23" s="29"/>
      <c r="F23" s="33"/>
    </row>
    <row r="24" spans="2:8" x14ac:dyDescent="0.2">
      <c r="B24" s="1" t="s">
        <v>2</v>
      </c>
      <c r="C24" s="4" t="s">
        <v>2</v>
      </c>
    </row>
    <row r="25" spans="2:8" x14ac:dyDescent="0.2">
      <c r="B25" s="1" t="s">
        <v>2</v>
      </c>
      <c r="C25" s="4" t="s">
        <v>2</v>
      </c>
    </row>
    <row r="26" spans="2:8" x14ac:dyDescent="0.2"/>
    <row r="27" spans="2:8" x14ac:dyDescent="0.2"/>
    <row r="28" spans="2:8" x14ac:dyDescent="0.2"/>
    <row r="29" spans="2:8" x14ac:dyDescent="0.2"/>
    <row r="30" spans="2:8" x14ac:dyDescent="0.2"/>
    <row r="31" spans="2:8" x14ac:dyDescent="0.2"/>
    <row r="32" spans="2:8" x14ac:dyDescent="0.2"/>
    <row r="33" spans="2:7" x14ac:dyDescent="0.2"/>
    <row r="34" spans="2:7" x14ac:dyDescent="0.2"/>
    <row r="35" spans="2:7" ht="15" customHeight="1" x14ac:dyDescent="0.2">
      <c r="B35" s="26" t="s">
        <v>26</v>
      </c>
      <c r="C35" s="26"/>
      <c r="D35" s="26"/>
      <c r="E35" s="26"/>
      <c r="F35" s="26"/>
      <c r="G35" s="26"/>
    </row>
    <row r="36" spans="2:7" x14ac:dyDescent="0.2">
      <c r="B36" s="26"/>
      <c r="C36" s="26"/>
      <c r="D36" s="26"/>
      <c r="E36" s="26"/>
      <c r="F36" s="26"/>
      <c r="G36" s="26"/>
    </row>
  </sheetData>
  <mergeCells count="7">
    <mergeCell ref="B3:F3"/>
    <mergeCell ref="B35:G36"/>
    <mergeCell ref="B5:F5"/>
    <mergeCell ref="B22:B23"/>
    <mergeCell ref="C22:C23"/>
    <mergeCell ref="E22:E23"/>
    <mergeCell ref="F22:F23"/>
  </mergeCells>
  <pageMargins left="0.7" right="0.7" top="0.75" bottom="0.75" header="0.3" footer="0.3"/>
  <pageSetup orientation="portrait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KPI</vt:lpstr>
      <vt:lpstr>3YrGoals KPI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Bogan;Kathryn Waller</dc:creator>
  <cp:lastModifiedBy>Kathryn Waller</cp:lastModifiedBy>
  <dcterms:created xsi:type="dcterms:W3CDTF">2023-02-20T16:44:43Z</dcterms:created>
  <dcterms:modified xsi:type="dcterms:W3CDTF">2023-02-25T04:51:24Z</dcterms:modified>
</cp:coreProperties>
</file>