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14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Citrix Files/Shared Folders/Integrated PWM/Practice Management/Business Planning/"/>
    </mc:Choice>
  </mc:AlternateContent>
  <xr:revisionPtr revIDLastSave="0" documentId="8_{C472BCA9-E1D6-5748-A487-1463A4A4300B}" xr6:coauthVersionLast="47" xr6:coauthVersionMax="47" xr10:uidLastSave="{00000000-0000-0000-0000-000000000000}"/>
  <bookViews>
    <workbookView xWindow="0" yWindow="500" windowWidth="38400" windowHeight="20020" xr2:uid="{943FDDA9-5FB8-4264-8A35-7DE6347896E4}"/>
  </bookViews>
  <sheets>
    <sheet name="Rev Projection" sheetId="1" r:id="rId1"/>
    <sheet name="Rev Projection  - Print" sheetId="4" r:id="rId2"/>
    <sheet name="Chart Data" sheetId="2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B22" i="1" l="1"/>
  <c r="AA22" i="1"/>
  <c r="Z22" i="1"/>
  <c r="Y22" i="1"/>
  <c r="X22" i="1"/>
  <c r="W22" i="1"/>
  <c r="V22" i="1"/>
  <c r="U22" i="1"/>
  <c r="T22" i="1"/>
  <c r="S22" i="1"/>
  <c r="R22" i="1"/>
  <c r="Q22" i="1"/>
  <c r="AO22" i="1"/>
  <c r="AN22" i="1"/>
  <c r="AM22" i="1"/>
  <c r="AL22" i="1"/>
  <c r="AK22" i="1"/>
  <c r="AJ22" i="1"/>
  <c r="AI22" i="1"/>
  <c r="AH22" i="1"/>
  <c r="AG22" i="1"/>
  <c r="AF22" i="1"/>
  <c r="AE22" i="1"/>
  <c r="AD22" i="1"/>
  <c r="AK16" i="4"/>
  <c r="D27" i="4"/>
  <c r="E27" i="4"/>
  <c r="T27" i="4" s="1"/>
  <c r="AI27" i="4" s="1"/>
  <c r="F27" i="4"/>
  <c r="AS17" i="4"/>
  <c r="AR17" i="4"/>
  <c r="AQ17" i="4"/>
  <c r="AP17" i="4"/>
  <c r="AO17" i="4"/>
  <c r="AN17" i="4"/>
  <c r="AM17" i="4"/>
  <c r="AL17" i="4"/>
  <c r="AK17" i="4"/>
  <c r="AJ17" i="4"/>
  <c r="AI17" i="4"/>
  <c r="AH17" i="4"/>
  <c r="AS16" i="4"/>
  <c r="AR16" i="4"/>
  <c r="AQ16" i="4"/>
  <c r="AP16" i="4"/>
  <c r="AO16" i="4"/>
  <c r="AN16" i="4"/>
  <c r="AM16" i="4"/>
  <c r="AL16" i="4"/>
  <c r="AJ16" i="4"/>
  <c r="AI16" i="4"/>
  <c r="AH16" i="4"/>
  <c r="AD17" i="4"/>
  <c r="AC17" i="4"/>
  <c r="AB17" i="4"/>
  <c r="AA17" i="4"/>
  <c r="Z17" i="4"/>
  <c r="Y17" i="4"/>
  <c r="X17" i="4"/>
  <c r="W17" i="4"/>
  <c r="V17" i="4"/>
  <c r="U17" i="4"/>
  <c r="T17" i="4"/>
  <c r="S17" i="4"/>
  <c r="AD16" i="4"/>
  <c r="AC16" i="4"/>
  <c r="AB16" i="4"/>
  <c r="AA16" i="4"/>
  <c r="Z16" i="4"/>
  <c r="Y16" i="4"/>
  <c r="X16" i="4"/>
  <c r="W16" i="4"/>
  <c r="V16" i="4"/>
  <c r="U16" i="4"/>
  <c r="T16" i="4"/>
  <c r="S16" i="4"/>
  <c r="AL21" i="4"/>
  <c r="O17" i="4"/>
  <c r="N17" i="4"/>
  <c r="M17" i="4"/>
  <c r="L17" i="4"/>
  <c r="K17" i="4"/>
  <c r="J17" i="4"/>
  <c r="I17" i="4"/>
  <c r="H17" i="4"/>
  <c r="G17" i="4"/>
  <c r="F17" i="4"/>
  <c r="E17" i="4"/>
  <c r="D17" i="4"/>
  <c r="O16" i="4"/>
  <c r="N16" i="4"/>
  <c r="M16" i="4"/>
  <c r="L16" i="4"/>
  <c r="K16" i="4"/>
  <c r="J16" i="4"/>
  <c r="I16" i="4"/>
  <c r="H16" i="4"/>
  <c r="G16" i="4"/>
  <c r="F16" i="4"/>
  <c r="E16" i="4"/>
  <c r="D16" i="4"/>
  <c r="D12" i="4"/>
  <c r="AR21" i="4" s="1"/>
  <c r="D11" i="4"/>
  <c r="E21" i="4" s="1"/>
  <c r="D10" i="4"/>
  <c r="S10" i="4" s="1"/>
  <c r="AH10" i="4" s="1"/>
  <c r="D9" i="4"/>
  <c r="D8" i="4"/>
  <c r="D20" i="4" s="1"/>
  <c r="AH9" i="4"/>
  <c r="S11" i="4"/>
  <c r="AH11" i="4" s="1"/>
  <c r="S9" i="4"/>
  <c r="S8" i="4"/>
  <c r="AH8" i="4" s="1"/>
  <c r="U27" i="4"/>
  <c r="AJ27" i="4" s="1"/>
  <c r="S27" i="4"/>
  <c r="AH27" i="4" s="1"/>
  <c r="AI21" i="4"/>
  <c r="AC21" i="4"/>
  <c r="F22" i="4" l="1"/>
  <c r="E20" i="4"/>
  <c r="D28" i="4"/>
  <c r="Y21" i="4"/>
  <c r="AO21" i="4"/>
  <c r="E22" i="4"/>
  <c r="D21" i="4"/>
  <c r="D23" i="4" s="1"/>
  <c r="D22" i="4"/>
  <c r="Z21" i="4"/>
  <c r="AP21" i="4"/>
  <c r="AJ21" i="4"/>
  <c r="N21" i="4"/>
  <c r="M21" i="4"/>
  <c r="T21" i="4"/>
  <c r="W21" i="4"/>
  <c r="AM21" i="4"/>
  <c r="O21" i="4"/>
  <c r="K21" i="4"/>
  <c r="AS21" i="4"/>
  <c r="L21" i="4"/>
  <c r="AK21" i="4"/>
  <c r="AN21" i="4"/>
  <c r="J22" i="4"/>
  <c r="V21" i="4"/>
  <c r="AD21" i="4"/>
  <c r="F32" i="4"/>
  <c r="U32" i="4" s="1"/>
  <c r="AJ32" i="4" s="1"/>
  <c r="H22" i="4"/>
  <c r="G21" i="4"/>
  <c r="S22" i="4"/>
  <c r="J21" i="4"/>
  <c r="AA21" i="4"/>
  <c r="S12" i="4"/>
  <c r="AH12" i="4" s="1"/>
  <c r="I21" i="4"/>
  <c r="G22" i="4"/>
  <c r="F21" i="4"/>
  <c r="AH22" i="4"/>
  <c r="X21" i="4"/>
  <c r="AQ21" i="4"/>
  <c r="AB21" i="4"/>
  <c r="AK22" i="4"/>
  <c r="AL22" i="4"/>
  <c r="AP22" i="4"/>
  <c r="AI22" i="4"/>
  <c r="AM22" i="4"/>
  <c r="AS22" i="4"/>
  <c r="AO22" i="4"/>
  <c r="AJ22" i="4"/>
  <c r="AN22" i="4"/>
  <c r="AR22" i="4"/>
  <c r="AB22" i="4"/>
  <c r="X22" i="4"/>
  <c r="Y22" i="4"/>
  <c r="V22" i="4"/>
  <c r="Z22" i="4"/>
  <c r="AD22" i="4"/>
  <c r="T22" i="4"/>
  <c r="U22" i="4"/>
  <c r="AC22" i="4"/>
  <c r="W22" i="4"/>
  <c r="AA22" i="4"/>
  <c r="AQ22" i="4"/>
  <c r="F31" i="4"/>
  <c r="E31" i="4"/>
  <c r="T31" i="4" s="1"/>
  <c r="AI31" i="4" s="1"/>
  <c r="D32" i="4"/>
  <c r="S32" i="4" s="1"/>
  <c r="AH32" i="4" s="1"/>
  <c r="H21" i="4"/>
  <c r="O22" i="4"/>
  <c r="K22" i="4"/>
  <c r="M22" i="4"/>
  <c r="I22" i="4"/>
  <c r="L22" i="4"/>
  <c r="D31" i="4"/>
  <c r="S31" i="4" s="1"/>
  <c r="AH31" i="4" s="1"/>
  <c r="N22" i="4"/>
  <c r="S21" i="4"/>
  <c r="U21" i="4"/>
  <c r="E32" i="4"/>
  <c r="T32" i="4" s="1"/>
  <c r="AI32" i="4" s="1"/>
  <c r="AH21" i="4"/>
  <c r="AK8" i="2"/>
  <c r="AJ8" i="2"/>
  <c r="AI8" i="2"/>
  <c r="AH8" i="2"/>
  <c r="AF8" i="2"/>
  <c r="AE8" i="2"/>
  <c r="AD8" i="2"/>
  <c r="AC8" i="2"/>
  <c r="AB8" i="2"/>
  <c r="AA8" i="2"/>
  <c r="Z8" i="2"/>
  <c r="Y8" i="2"/>
  <c r="X8" i="2"/>
  <c r="W8" i="2"/>
  <c r="V8" i="2"/>
  <c r="U8" i="2"/>
  <c r="T8" i="2"/>
  <c r="S8" i="2"/>
  <c r="R8" i="2"/>
  <c r="Q8" i="2"/>
  <c r="P8" i="2"/>
  <c r="O8" i="2"/>
  <c r="N8" i="2"/>
  <c r="A9" i="2"/>
  <c r="AG8" i="2"/>
  <c r="A8" i="2"/>
  <c r="A7" i="2"/>
  <c r="A6" i="2"/>
  <c r="AK5" i="2"/>
  <c r="AJ5" i="2"/>
  <c r="AI5" i="2"/>
  <c r="AH5" i="2"/>
  <c r="AG5" i="2"/>
  <c r="AF5" i="2"/>
  <c r="AE5" i="2"/>
  <c r="AD5" i="2"/>
  <c r="AC5" i="2"/>
  <c r="AB5" i="2"/>
  <c r="AA5" i="2"/>
  <c r="Z5" i="2"/>
  <c r="Y5" i="2"/>
  <c r="X5" i="2"/>
  <c r="W5" i="2"/>
  <c r="V5" i="2"/>
  <c r="U5" i="2"/>
  <c r="T5" i="2"/>
  <c r="S5" i="2"/>
  <c r="R5" i="2"/>
  <c r="Q5" i="2"/>
  <c r="P5" i="2"/>
  <c r="O5" i="2"/>
  <c r="N5" i="2"/>
  <c r="M5" i="2"/>
  <c r="L5" i="2"/>
  <c r="K5" i="2"/>
  <c r="J5" i="2"/>
  <c r="I5" i="2"/>
  <c r="H5" i="2"/>
  <c r="G5" i="2"/>
  <c r="F5" i="2"/>
  <c r="E5" i="2"/>
  <c r="D5" i="2"/>
  <c r="C5" i="2"/>
  <c r="B5" i="2"/>
  <c r="F32" i="1"/>
  <c r="F31" i="1"/>
  <c r="E32" i="1"/>
  <c r="E31" i="1"/>
  <c r="F27" i="1"/>
  <c r="E27" i="1"/>
  <c r="AO21" i="1"/>
  <c r="AK7" i="2" s="1"/>
  <c r="AN21" i="1"/>
  <c r="AJ7" i="2" s="1"/>
  <c r="AM21" i="1"/>
  <c r="AI7" i="2" s="1"/>
  <c r="AL21" i="1"/>
  <c r="AH7" i="2" s="1"/>
  <c r="AK21" i="1"/>
  <c r="AG7" i="2" s="1"/>
  <c r="AJ21" i="1"/>
  <c r="AF7" i="2" s="1"/>
  <c r="AI21" i="1"/>
  <c r="AE7" i="2" s="1"/>
  <c r="AH21" i="1"/>
  <c r="AD7" i="2" s="1"/>
  <c r="AG21" i="1"/>
  <c r="AC7" i="2" s="1"/>
  <c r="AF21" i="1"/>
  <c r="AB7" i="2" s="1"/>
  <c r="AE21" i="1"/>
  <c r="AA7" i="2" s="1"/>
  <c r="AD21" i="1"/>
  <c r="Z7" i="2" s="1"/>
  <c r="AB21" i="1"/>
  <c r="Y7" i="2" s="1"/>
  <c r="AA21" i="1"/>
  <c r="X7" i="2" s="1"/>
  <c r="Z21" i="1"/>
  <c r="W7" i="2" s="1"/>
  <c r="Y21" i="1"/>
  <c r="V7" i="2" s="1"/>
  <c r="X21" i="1"/>
  <c r="U7" i="2" s="1"/>
  <c r="W21" i="1"/>
  <c r="T7" i="2" s="1"/>
  <c r="V21" i="1"/>
  <c r="S7" i="2" s="1"/>
  <c r="U21" i="1"/>
  <c r="R7" i="2" s="1"/>
  <c r="T21" i="1"/>
  <c r="Q7" i="2" s="1"/>
  <c r="S21" i="1"/>
  <c r="P7" i="2" s="1"/>
  <c r="R21" i="1"/>
  <c r="O7" i="2" s="1"/>
  <c r="Q21" i="1"/>
  <c r="N7" i="2" s="1"/>
  <c r="O21" i="1"/>
  <c r="M7" i="2" s="1"/>
  <c r="N21" i="1"/>
  <c r="L7" i="2" s="1"/>
  <c r="M21" i="1"/>
  <c r="K7" i="2" s="1"/>
  <c r="L21" i="1"/>
  <c r="J7" i="2" s="1"/>
  <c r="K21" i="1"/>
  <c r="I7" i="2" s="1"/>
  <c r="J21" i="1"/>
  <c r="H7" i="2" s="1"/>
  <c r="I21" i="1"/>
  <c r="G7" i="2" s="1"/>
  <c r="H21" i="1"/>
  <c r="F7" i="2" s="1"/>
  <c r="G21" i="1"/>
  <c r="E7" i="2" s="1"/>
  <c r="F21" i="1"/>
  <c r="D7" i="2" s="1"/>
  <c r="E21" i="1"/>
  <c r="C7" i="2" s="1"/>
  <c r="D21" i="1"/>
  <c r="B7" i="2" s="1"/>
  <c r="F22" i="1"/>
  <c r="D8" i="2" s="1"/>
  <c r="O22" i="1"/>
  <c r="M8" i="2" s="1"/>
  <c r="N22" i="1"/>
  <c r="L8" i="2" s="1"/>
  <c r="M22" i="1"/>
  <c r="K8" i="2" s="1"/>
  <c r="L22" i="1"/>
  <c r="J8" i="2" s="1"/>
  <c r="K22" i="1"/>
  <c r="I8" i="2" s="1"/>
  <c r="J22" i="1"/>
  <c r="H8" i="2" s="1"/>
  <c r="I22" i="1"/>
  <c r="G8" i="2" s="1"/>
  <c r="H22" i="1"/>
  <c r="F8" i="2" s="1"/>
  <c r="G22" i="1"/>
  <c r="E8" i="2" s="1"/>
  <c r="D27" i="1"/>
  <c r="D32" i="1"/>
  <c r="D31" i="1"/>
  <c r="D22" i="1"/>
  <c r="B8" i="2" s="1"/>
  <c r="E22" i="1"/>
  <c r="C8" i="2" s="1"/>
  <c r="D20" i="1"/>
  <c r="E20" i="1" s="1"/>
  <c r="C6" i="2" s="1"/>
  <c r="D25" i="4" l="1"/>
  <c r="F33" i="4"/>
  <c r="U33" i="4" s="1"/>
  <c r="AJ33" i="4" s="1"/>
  <c r="E23" i="4"/>
  <c r="E25" i="4" s="1"/>
  <c r="F20" i="4"/>
  <c r="D33" i="4"/>
  <c r="S33" i="4" s="1"/>
  <c r="AH33" i="4" s="1"/>
  <c r="U31" i="4"/>
  <c r="AJ31" i="4" s="1"/>
  <c r="E33" i="4"/>
  <c r="T33" i="4" s="1"/>
  <c r="AI33" i="4" s="1"/>
  <c r="D35" i="4"/>
  <c r="E28" i="4" s="1"/>
  <c r="S28" i="4"/>
  <c r="AH28" i="4" s="1"/>
  <c r="B6" i="2"/>
  <c r="D28" i="1"/>
  <c r="D35" i="1" s="1"/>
  <c r="F33" i="1"/>
  <c r="F20" i="1"/>
  <c r="D6" i="2" s="1"/>
  <c r="E33" i="1"/>
  <c r="D33" i="1"/>
  <c r="D23" i="1"/>
  <c r="E23" i="1"/>
  <c r="F23" i="4" l="1"/>
  <c r="G20" i="4"/>
  <c r="F25" i="4"/>
  <c r="S35" i="4"/>
  <c r="AH35" i="4" s="1"/>
  <c r="S20" i="4"/>
  <c r="S23" i="4" s="1"/>
  <c r="E35" i="4"/>
  <c r="F28" i="4" s="1"/>
  <c r="T28" i="4"/>
  <c r="AI28" i="4" s="1"/>
  <c r="E28" i="1"/>
  <c r="E35" i="1" s="1"/>
  <c r="AD20" i="1" s="1"/>
  <c r="Q20" i="1"/>
  <c r="F23" i="1"/>
  <c r="F25" i="1" s="1"/>
  <c r="D9" i="2" s="1"/>
  <c r="G20" i="1"/>
  <c r="E6" i="2" s="1"/>
  <c r="D25" i="1"/>
  <c r="B9" i="2" s="1"/>
  <c r="E25" i="1"/>
  <c r="C9" i="2" s="1"/>
  <c r="H20" i="4" l="1"/>
  <c r="G23" i="4"/>
  <c r="G25" i="4" s="1"/>
  <c r="T35" i="4"/>
  <c r="AI35" i="4" s="1"/>
  <c r="T20" i="4"/>
  <c r="T23" i="4" s="1"/>
  <c r="T25" i="4" s="1"/>
  <c r="AH20" i="4"/>
  <c r="AH23" i="4" s="1"/>
  <c r="F35" i="4"/>
  <c r="U35" i="4" s="1"/>
  <c r="AJ35" i="4" s="1"/>
  <c r="S25" i="4"/>
  <c r="F28" i="1"/>
  <c r="F35" i="1" s="1"/>
  <c r="N6" i="2"/>
  <c r="R20" i="1"/>
  <c r="Q23" i="1"/>
  <c r="Z6" i="2"/>
  <c r="AD23" i="1"/>
  <c r="AD25" i="1" s="1"/>
  <c r="Z9" i="2" s="1"/>
  <c r="AE20" i="1"/>
  <c r="H20" i="1"/>
  <c r="F6" i="2" s="1"/>
  <c r="G23" i="1"/>
  <c r="H23" i="4" l="1"/>
  <c r="I20" i="4"/>
  <c r="U20" i="4"/>
  <c r="V20" i="4" s="1"/>
  <c r="AI20" i="4"/>
  <c r="AJ20" i="4" s="1"/>
  <c r="U28" i="4"/>
  <c r="AJ28" i="4" s="1"/>
  <c r="AH25" i="4"/>
  <c r="Q25" i="1"/>
  <c r="N9" i="2" s="1"/>
  <c r="AA6" i="2"/>
  <c r="AE23" i="1"/>
  <c r="AE25" i="1" s="1"/>
  <c r="AA9" i="2" s="1"/>
  <c r="AF20" i="1"/>
  <c r="O6" i="2"/>
  <c r="R23" i="1"/>
  <c r="R25" i="1" s="1"/>
  <c r="O9" i="2" s="1"/>
  <c r="S20" i="1"/>
  <c r="G25" i="1"/>
  <c r="E9" i="2" s="1"/>
  <c r="I20" i="1"/>
  <c r="G6" i="2" s="1"/>
  <c r="H23" i="1"/>
  <c r="H25" i="4" l="1"/>
  <c r="I23" i="4"/>
  <c r="J20" i="4"/>
  <c r="U23" i="4"/>
  <c r="U25" i="4" s="1"/>
  <c r="AI23" i="4"/>
  <c r="AI25" i="4" s="1"/>
  <c r="W20" i="4"/>
  <c r="V23" i="4"/>
  <c r="AK20" i="4"/>
  <c r="AJ23" i="4"/>
  <c r="P6" i="2"/>
  <c r="T20" i="1"/>
  <c r="S23" i="1"/>
  <c r="AB6" i="2"/>
  <c r="AG20" i="1"/>
  <c r="AF23" i="1"/>
  <c r="AF25" i="1" s="1"/>
  <c r="AB9" i="2" s="1"/>
  <c r="H25" i="1"/>
  <c r="F9" i="2" s="1"/>
  <c r="I23" i="1"/>
  <c r="J20" i="1"/>
  <c r="H6" i="2" s="1"/>
  <c r="I25" i="4" l="1"/>
  <c r="K20" i="4"/>
  <c r="J23" i="4"/>
  <c r="J25" i="4" s="1"/>
  <c r="AL20" i="4"/>
  <c r="AK23" i="4"/>
  <c r="V25" i="4"/>
  <c r="W23" i="4"/>
  <c r="W25" i="4" s="1"/>
  <c r="X20" i="4"/>
  <c r="AJ25" i="4"/>
  <c r="S25" i="1"/>
  <c r="P9" i="2" s="1"/>
  <c r="Q6" i="2"/>
  <c r="U20" i="1"/>
  <c r="T23" i="1"/>
  <c r="T25" i="1" s="1"/>
  <c r="Q9" i="2" s="1"/>
  <c r="AC6" i="2"/>
  <c r="AG23" i="1"/>
  <c r="AG25" i="1" s="1"/>
  <c r="AC9" i="2" s="1"/>
  <c r="AH20" i="1"/>
  <c r="K20" i="1"/>
  <c r="I6" i="2" s="1"/>
  <c r="J23" i="1"/>
  <c r="I25" i="1"/>
  <c r="G9" i="2" s="1"/>
  <c r="L20" i="4" l="1"/>
  <c r="K23" i="4"/>
  <c r="K25" i="4" s="1"/>
  <c r="AL23" i="4"/>
  <c r="AM20" i="4"/>
  <c r="Y20" i="4"/>
  <c r="X23" i="4"/>
  <c r="X25" i="4" s="1"/>
  <c r="AK25" i="4"/>
  <c r="AD6" i="2"/>
  <c r="AI20" i="1"/>
  <c r="AH23" i="1"/>
  <c r="AH25" i="1" s="1"/>
  <c r="AD9" i="2" s="1"/>
  <c r="R6" i="2"/>
  <c r="U23" i="1"/>
  <c r="V20" i="1"/>
  <c r="J25" i="1"/>
  <c r="H9" i="2" s="1"/>
  <c r="K23" i="1"/>
  <c r="L20" i="1"/>
  <c r="J6" i="2" s="1"/>
  <c r="M20" i="4" l="1"/>
  <c r="L23" i="4"/>
  <c r="AM23" i="4"/>
  <c r="AN20" i="4"/>
  <c r="Z20" i="4"/>
  <c r="Y23" i="4"/>
  <c r="Y25" i="4" s="1"/>
  <c r="AL25" i="4"/>
  <c r="S6" i="2"/>
  <c r="V23" i="1"/>
  <c r="W20" i="1"/>
  <c r="AE6" i="2"/>
  <c r="AI23" i="1"/>
  <c r="AI25" i="1" s="1"/>
  <c r="AE9" i="2" s="1"/>
  <c r="AJ20" i="1"/>
  <c r="U25" i="1"/>
  <c r="R9" i="2" s="1"/>
  <c r="K25" i="1"/>
  <c r="I9" i="2" s="1"/>
  <c r="L23" i="1"/>
  <c r="M20" i="1"/>
  <c r="K6" i="2" s="1"/>
  <c r="L25" i="4" l="1"/>
  <c r="N20" i="4"/>
  <c r="M23" i="4"/>
  <c r="M25" i="4" s="1"/>
  <c r="AM25" i="4"/>
  <c r="AA20" i="4"/>
  <c r="Z23" i="4"/>
  <c r="AO20" i="4"/>
  <c r="AN23" i="4"/>
  <c r="V25" i="1"/>
  <c r="S9" i="2" s="1"/>
  <c r="T6" i="2"/>
  <c r="X20" i="1"/>
  <c r="W23" i="1"/>
  <c r="W25" i="1" s="1"/>
  <c r="T9" i="2" s="1"/>
  <c r="AF6" i="2"/>
  <c r="AJ23" i="1"/>
  <c r="AJ25" i="1" s="1"/>
  <c r="AF9" i="2" s="1"/>
  <c r="AK20" i="1"/>
  <c r="L25" i="1"/>
  <c r="J9" i="2" s="1"/>
  <c r="N20" i="1"/>
  <c r="L6" i="2" s="1"/>
  <c r="M23" i="1"/>
  <c r="M25" i="1" s="1"/>
  <c r="K9" i="2" s="1"/>
  <c r="O20" i="4" l="1"/>
  <c r="O23" i="4" s="1"/>
  <c r="N23" i="4"/>
  <c r="AN25" i="4"/>
  <c r="AP20" i="4"/>
  <c r="AO23" i="4"/>
  <c r="AO25" i="4" s="1"/>
  <c r="AA23" i="4"/>
  <c r="AA25" i="4" s="1"/>
  <c r="AB20" i="4"/>
  <c r="Z25" i="4"/>
  <c r="U6" i="2"/>
  <c r="Y20" i="1"/>
  <c r="X23" i="1"/>
  <c r="X25" i="1" s="1"/>
  <c r="U9" i="2" s="1"/>
  <c r="AG6" i="2"/>
  <c r="AK23" i="1"/>
  <c r="AK25" i="1" s="1"/>
  <c r="AG9" i="2" s="1"/>
  <c r="AL20" i="1"/>
  <c r="N23" i="1"/>
  <c r="O20" i="1"/>
  <c r="M6" i="2" s="1"/>
  <c r="D37" i="4" l="1"/>
  <c r="S37" i="4" s="1"/>
  <c r="AH37" i="4" s="1"/>
  <c r="N25" i="4"/>
  <c r="O25" i="4"/>
  <c r="AP23" i="4"/>
  <c r="AP25" i="4" s="1"/>
  <c r="AQ20" i="4"/>
  <c r="AC20" i="4"/>
  <c r="AB23" i="4"/>
  <c r="AB25" i="4" s="1"/>
  <c r="AH6" i="2"/>
  <c r="AL23" i="1"/>
  <c r="AL25" i="1" s="1"/>
  <c r="AH9" i="2" s="1"/>
  <c r="AM20" i="1"/>
  <c r="V6" i="2"/>
  <c r="Y23" i="1"/>
  <c r="Y25" i="1" s="1"/>
  <c r="V9" i="2" s="1"/>
  <c r="Z20" i="1"/>
  <c r="O23" i="1"/>
  <c r="D37" i="1" s="1"/>
  <c r="N25" i="1"/>
  <c r="L9" i="2" s="1"/>
  <c r="AR20" i="4" l="1"/>
  <c r="AQ23" i="4"/>
  <c r="AQ25" i="4" s="1"/>
  <c r="AD20" i="4"/>
  <c r="AD23" i="4" s="1"/>
  <c r="AC23" i="4"/>
  <c r="AC25" i="4" s="1"/>
  <c r="O25" i="1"/>
  <c r="M9" i="2" s="1"/>
  <c r="AI6" i="2"/>
  <c r="AM23" i="1"/>
  <c r="AM25" i="1" s="1"/>
  <c r="AI9" i="2" s="1"/>
  <c r="AN20" i="1"/>
  <c r="W6" i="2"/>
  <c r="Z23" i="1"/>
  <c r="Z25" i="1" s="1"/>
  <c r="W9" i="2" s="1"/>
  <c r="AA20" i="1"/>
  <c r="E37" i="4" l="1"/>
  <c r="T37" i="4" s="1"/>
  <c r="AI37" i="4" s="1"/>
  <c r="AD25" i="4"/>
  <c r="AS20" i="4"/>
  <c r="AS23" i="4" s="1"/>
  <c r="AR23" i="4"/>
  <c r="AR25" i="4" s="1"/>
  <c r="AJ6" i="2"/>
  <c r="AO20" i="1"/>
  <c r="AN23" i="1"/>
  <c r="X6" i="2"/>
  <c r="AA23" i="1"/>
  <c r="AB20" i="1"/>
  <c r="F37" i="4" l="1"/>
  <c r="U37" i="4" s="1"/>
  <c r="AJ37" i="4" s="1"/>
  <c r="AS25" i="4"/>
  <c r="AN25" i="1"/>
  <c r="AJ9" i="2" s="1"/>
  <c r="Y6" i="2"/>
  <c r="AB23" i="1"/>
  <c r="E37" i="1" s="1"/>
  <c r="AK6" i="2"/>
  <c r="AO23" i="1"/>
  <c r="AO25" i="1" s="1"/>
  <c r="AK9" i="2" s="1"/>
  <c r="AA25" i="1"/>
  <c r="X9" i="2" s="1"/>
  <c r="AB25" i="1" l="1"/>
  <c r="Y9" i="2" s="1"/>
  <c r="F37" i="1"/>
</calcChain>
</file>

<file path=xl/sharedStrings.xml><?xml version="1.0" encoding="utf-8"?>
<sst xmlns="http://schemas.openxmlformats.org/spreadsheetml/2006/main" count="92" uniqueCount="19">
  <si>
    <t>Practice Owner Rate</t>
  </si>
  <si>
    <t>Non-Practice Owner Rate</t>
  </si>
  <si>
    <t>Practice Owner</t>
  </si>
  <si>
    <t>Non-Practice Owner</t>
  </si>
  <si>
    <t>Total</t>
  </si>
  <si>
    <t>New Clients Gained per Month</t>
  </si>
  <si>
    <t>New Client Onboarding</t>
  </si>
  <si>
    <t>New Client Monthly Payments</t>
  </si>
  <si>
    <t>Monthly Revenue</t>
  </si>
  <si>
    <t>Ending Monthly Revenue</t>
  </si>
  <si>
    <t>Clients added in the year</t>
  </si>
  <si>
    <t>Annual Summary</t>
  </si>
  <si>
    <t>Revenue Projections</t>
  </si>
  <si>
    <t>Preexisting Revenue Stream</t>
  </si>
  <si>
    <t>Preexisting Monthly Revenue</t>
  </si>
  <si>
    <t>Practice Owner Onboarding Fee</t>
  </si>
  <si>
    <t>Non-Practice Owner Onboarding Fee</t>
  </si>
  <si>
    <t>Cumulative Annual Revenue</t>
  </si>
  <si>
    <t>Total Annual Revenue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</si>
</sst>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164" formatCode="[$-409]mmmm;@"/>
    <numFmt numFmtId="165" formatCode="[$-409]mmm\-yy;@"/>
  </numFmts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 tint="-0.24994659260841701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0" fillId="0" borderId="0" xfId="0" applyAlignment="1">
      <alignment horizontal="center"/>
    </xf>
    <xf numFmtId="6" fontId="0" fillId="0" borderId="0" xfId="0" applyNumberFormat="1"/>
    <xf numFmtId="6" fontId="0" fillId="0" borderId="0" xfId="0" applyNumberFormat="1" applyAlignment="1">
      <alignment horizontal="right"/>
    </xf>
    <xf numFmtId="0" fontId="0" fillId="0" borderId="0" xfId="0" applyAlignment="1">
      <alignment horizontal="left" indent="1"/>
    </xf>
    <xf numFmtId="0" fontId="2" fillId="2" borderId="2" xfId="0" applyFont="1" applyFill="1" applyBorder="1"/>
    <xf numFmtId="0" fontId="0" fillId="0" borderId="1" xfId="0" applyBorder="1" applyAlignment="1">
      <alignment horizontal="left" indent="1"/>
    </xf>
    <xf numFmtId="0" fontId="0" fillId="0" borderId="1" xfId="0" applyBorder="1"/>
    <xf numFmtId="6" fontId="0" fillId="0" borderId="1" xfId="0" applyNumberFormat="1" applyBorder="1"/>
    <xf numFmtId="0" fontId="1" fillId="0" borderId="0" xfId="0" applyFont="1"/>
    <xf numFmtId="8" fontId="2" fillId="2" borderId="2" xfId="0" applyNumberFormat="1" applyFont="1" applyFill="1" applyBorder="1"/>
    <xf numFmtId="0" fontId="1" fillId="0" borderId="0" xfId="0" applyFont="1" applyAlignment="1">
      <alignment horizontal="left"/>
    </xf>
    <xf numFmtId="6" fontId="1" fillId="0" borderId="0" xfId="0" applyNumberFormat="1" applyFont="1"/>
    <xf numFmtId="0" fontId="1" fillId="0" borderId="3" xfId="0" applyFont="1" applyBorder="1"/>
    <xf numFmtId="0" fontId="0" fillId="0" borderId="4" xfId="0" applyBorder="1"/>
    <xf numFmtId="0" fontId="1" fillId="0" borderId="5" xfId="0" applyFont="1" applyBorder="1"/>
    <xf numFmtId="0" fontId="0" fillId="0" borderId="6" xfId="0" applyBorder="1"/>
    <xf numFmtId="0" fontId="0" fillId="0" borderId="7" xfId="0" applyBorder="1"/>
    <xf numFmtId="0" fontId="0" fillId="0" borderId="6" xfId="0" applyBorder="1" applyAlignment="1">
      <alignment horizontal="left" indent="1"/>
    </xf>
    <xf numFmtId="0" fontId="0" fillId="0" borderId="8" xfId="0" applyBorder="1" applyAlignment="1">
      <alignment horizontal="left" indent="1"/>
    </xf>
    <xf numFmtId="0" fontId="0" fillId="0" borderId="9" xfId="0" applyBorder="1"/>
    <xf numFmtId="0" fontId="1" fillId="0" borderId="8" xfId="0" applyFont="1" applyBorder="1"/>
    <xf numFmtId="6" fontId="1" fillId="0" borderId="9" xfId="0" applyNumberFormat="1" applyFont="1" applyBorder="1"/>
    <xf numFmtId="6" fontId="1" fillId="0" borderId="7" xfId="0" applyNumberFormat="1" applyFont="1" applyBorder="1"/>
    <xf numFmtId="0" fontId="1" fillId="0" borderId="6" xfId="0" applyFont="1" applyBorder="1"/>
    <xf numFmtId="0" fontId="1" fillId="0" borderId="7" xfId="0" applyFont="1" applyBorder="1"/>
    <xf numFmtId="0" fontId="0" fillId="0" borderId="1" xfId="0" applyBorder="1" applyAlignment="1">
      <alignment horizontal="centerContinuous"/>
    </xf>
    <xf numFmtId="0" fontId="1" fillId="0" borderId="10" xfId="0" applyFont="1" applyBorder="1"/>
    <xf numFmtId="6" fontId="1" fillId="0" borderId="1" xfId="0" applyNumberFormat="1" applyFont="1" applyBorder="1"/>
    <xf numFmtId="0" fontId="0" fillId="0" borderId="0" xfId="0" applyAlignment="1">
      <alignment horizontal="right"/>
    </xf>
    <xf numFmtId="16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Continuous"/>
    </xf>
    <xf numFmtId="0" fontId="2" fillId="2" borderId="11" xfId="0" applyFont="1" applyFill="1" applyBorder="1"/>
    <xf numFmtId="0" fontId="2" fillId="2" borderId="12" xfId="0" applyFont="1" applyFill="1" applyBorder="1"/>
    <xf numFmtId="165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Monthly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'Chart Data'!$A$6</c:f>
              <c:strCache>
                <c:ptCount val="1"/>
                <c:pt idx="0">
                  <c:v>Preexisting Revenue Stream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'Chart Data'!$B$5:$AK$5</c:f>
              <c:numCache>
                <c:formatCode>[$-409]mmm\-yy;@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'Chart Data'!$B$6:$AK$6</c:f>
              <c:numCache>
                <c:formatCode>"$"#,##0_);[Red]\("$"#,##0\)</c:formatCode>
                <c:ptCount val="36"/>
                <c:pt idx="0">
                  <c:v>40000</c:v>
                </c:pt>
                <c:pt idx="1">
                  <c:v>40000</c:v>
                </c:pt>
                <c:pt idx="2">
                  <c:v>40000</c:v>
                </c:pt>
                <c:pt idx="3">
                  <c:v>40000</c:v>
                </c:pt>
                <c:pt idx="4">
                  <c:v>40000</c:v>
                </c:pt>
                <c:pt idx="5">
                  <c:v>40000</c:v>
                </c:pt>
                <c:pt idx="6">
                  <c:v>40000</c:v>
                </c:pt>
                <c:pt idx="7">
                  <c:v>40000</c:v>
                </c:pt>
                <c:pt idx="8">
                  <c:v>40000</c:v>
                </c:pt>
                <c:pt idx="9">
                  <c:v>40000</c:v>
                </c:pt>
                <c:pt idx="10">
                  <c:v>40000</c:v>
                </c:pt>
                <c:pt idx="11">
                  <c:v>40000</c:v>
                </c:pt>
                <c:pt idx="12">
                  <c:v>69760</c:v>
                </c:pt>
                <c:pt idx="13">
                  <c:v>69760</c:v>
                </c:pt>
                <c:pt idx="14">
                  <c:v>69760</c:v>
                </c:pt>
                <c:pt idx="15">
                  <c:v>69760</c:v>
                </c:pt>
                <c:pt idx="16">
                  <c:v>69760</c:v>
                </c:pt>
                <c:pt idx="17">
                  <c:v>69760</c:v>
                </c:pt>
                <c:pt idx="18">
                  <c:v>69760</c:v>
                </c:pt>
                <c:pt idx="19">
                  <c:v>69760</c:v>
                </c:pt>
                <c:pt idx="20">
                  <c:v>69760</c:v>
                </c:pt>
                <c:pt idx="21">
                  <c:v>69760</c:v>
                </c:pt>
                <c:pt idx="22">
                  <c:v>69760</c:v>
                </c:pt>
                <c:pt idx="23">
                  <c:v>69760</c:v>
                </c:pt>
                <c:pt idx="24">
                  <c:v>103120</c:v>
                </c:pt>
                <c:pt idx="25">
                  <c:v>103120</c:v>
                </c:pt>
                <c:pt idx="26">
                  <c:v>103120</c:v>
                </c:pt>
                <c:pt idx="27">
                  <c:v>103120</c:v>
                </c:pt>
                <c:pt idx="28">
                  <c:v>103120</c:v>
                </c:pt>
                <c:pt idx="29">
                  <c:v>103120</c:v>
                </c:pt>
                <c:pt idx="30">
                  <c:v>103120</c:v>
                </c:pt>
                <c:pt idx="31">
                  <c:v>103120</c:v>
                </c:pt>
                <c:pt idx="32">
                  <c:v>103120</c:v>
                </c:pt>
                <c:pt idx="33">
                  <c:v>103120</c:v>
                </c:pt>
                <c:pt idx="34">
                  <c:v>103120</c:v>
                </c:pt>
                <c:pt idx="35">
                  <c:v>103120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6F-41E7-B5CD-1C443F84B2B5}"/>
            </c:ext>
          </c:extLst>
        </c:ser>
        <c:ser>
          <c:idx val="2"/>
          <c:order val="1"/>
          <c:tx>
            <c:strRef>
              <c:f>'Chart Data'!$A$8</c:f>
              <c:strCache>
                <c:ptCount val="1"/>
                <c:pt idx="0">
                  <c:v>New Client Monthly Payments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'Chart Data'!$B$5:$AK$5</c:f>
              <c:numCache>
                <c:formatCode>[$-409]mmm\-yy;@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'Chart Data'!$B$8:$AK$8</c:f>
              <c:numCache>
                <c:formatCode>"$"#,##0_);[Red]\("$"#,##0\)</c:formatCode>
                <c:ptCount val="36"/>
                <c:pt idx="0">
                  <c:v>0</c:v>
                </c:pt>
                <c:pt idx="1">
                  <c:v>2480</c:v>
                </c:pt>
                <c:pt idx="2">
                  <c:v>4960</c:v>
                </c:pt>
                <c:pt idx="3">
                  <c:v>7440</c:v>
                </c:pt>
                <c:pt idx="4">
                  <c:v>9920</c:v>
                </c:pt>
                <c:pt idx="5">
                  <c:v>12400</c:v>
                </c:pt>
                <c:pt idx="6">
                  <c:v>14880</c:v>
                </c:pt>
                <c:pt idx="7">
                  <c:v>17360</c:v>
                </c:pt>
                <c:pt idx="8">
                  <c:v>19840</c:v>
                </c:pt>
                <c:pt idx="9">
                  <c:v>22320</c:v>
                </c:pt>
                <c:pt idx="10">
                  <c:v>24800</c:v>
                </c:pt>
                <c:pt idx="11">
                  <c:v>27280</c:v>
                </c:pt>
                <c:pt idx="12">
                  <c:v>0</c:v>
                </c:pt>
                <c:pt idx="13">
                  <c:v>2780</c:v>
                </c:pt>
                <c:pt idx="14">
                  <c:v>5560</c:v>
                </c:pt>
                <c:pt idx="15">
                  <c:v>8340</c:v>
                </c:pt>
                <c:pt idx="16">
                  <c:v>11120</c:v>
                </c:pt>
                <c:pt idx="17">
                  <c:v>13900</c:v>
                </c:pt>
                <c:pt idx="18">
                  <c:v>16680</c:v>
                </c:pt>
                <c:pt idx="19">
                  <c:v>19460</c:v>
                </c:pt>
                <c:pt idx="20">
                  <c:v>22240</c:v>
                </c:pt>
                <c:pt idx="21">
                  <c:v>25020</c:v>
                </c:pt>
                <c:pt idx="22">
                  <c:v>27800</c:v>
                </c:pt>
                <c:pt idx="23">
                  <c:v>30580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6F-41E7-B5CD-1C443F84B2B5}"/>
            </c:ext>
          </c:extLst>
        </c:ser>
        <c:ser>
          <c:idx val="1"/>
          <c:order val="2"/>
          <c:tx>
            <c:strRef>
              <c:f>'Chart Data'!$A$7</c:f>
              <c:strCache>
                <c:ptCount val="1"/>
                <c:pt idx="0">
                  <c:v>New Client Onboarding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'Chart Data'!$B$5:$AK$5</c:f>
              <c:numCache>
                <c:formatCode>[$-409]mmm\-yy;@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'Chart Data'!$B$7:$AK$7</c:f>
              <c:numCache>
                <c:formatCode>"$"#,##0_);[Red]\("$"#,##0\)</c:formatCode>
                <c:ptCount val="36"/>
                <c:pt idx="0">
                  <c:v>9000</c:v>
                </c:pt>
                <c:pt idx="1">
                  <c:v>9000</c:v>
                </c:pt>
                <c:pt idx="2">
                  <c:v>9000</c:v>
                </c:pt>
                <c:pt idx="3">
                  <c:v>9000</c:v>
                </c:pt>
                <c:pt idx="4">
                  <c:v>9000</c:v>
                </c:pt>
                <c:pt idx="5">
                  <c:v>9000</c:v>
                </c:pt>
                <c:pt idx="6">
                  <c:v>9000</c:v>
                </c:pt>
                <c:pt idx="7">
                  <c:v>9000</c:v>
                </c:pt>
                <c:pt idx="8">
                  <c:v>9000</c:v>
                </c:pt>
                <c:pt idx="9">
                  <c:v>9000</c:v>
                </c:pt>
                <c:pt idx="10">
                  <c:v>9000</c:v>
                </c:pt>
                <c:pt idx="11">
                  <c:v>9000</c:v>
                </c:pt>
                <c:pt idx="12">
                  <c:v>10000</c:v>
                </c:pt>
                <c:pt idx="13">
                  <c:v>10000</c:v>
                </c:pt>
                <c:pt idx="14">
                  <c:v>10000</c:v>
                </c:pt>
                <c:pt idx="15">
                  <c:v>10000</c:v>
                </c:pt>
                <c:pt idx="16">
                  <c:v>10000</c:v>
                </c:pt>
                <c:pt idx="17">
                  <c:v>10000</c:v>
                </c:pt>
                <c:pt idx="18">
                  <c:v>10000</c:v>
                </c:pt>
                <c:pt idx="19">
                  <c:v>10000</c:v>
                </c:pt>
                <c:pt idx="20">
                  <c:v>10000</c:v>
                </c:pt>
                <c:pt idx="21">
                  <c:v>10000</c:v>
                </c:pt>
                <c:pt idx="22">
                  <c:v>10000</c:v>
                </c:pt>
                <c:pt idx="23">
                  <c:v>10000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6F-41E7-B5CD-1C443F84B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6122856"/>
        <c:axId val="436126096"/>
      </c:barChart>
      <c:catAx>
        <c:axId val="43612285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126096"/>
        <c:crosses val="autoZero"/>
        <c:auto val="0"/>
        <c:lblAlgn val="ctr"/>
        <c:lblOffset val="100"/>
        <c:noMultiLvlLbl val="0"/>
      </c:catAx>
      <c:valAx>
        <c:axId val="4361260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12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1"/>
              <a:t>Monthly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'Chart Data'!$A$6</c:f>
              <c:strCache>
                <c:ptCount val="1"/>
                <c:pt idx="0">
                  <c:v>Preexisting Revenue Stream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'Chart Data'!$B$5:$AK$5</c:f>
              <c:numCache>
                <c:formatCode>[$-409]mmm\-yy;@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'Chart Data'!$B$6:$AK$6</c:f>
              <c:numCache>
                <c:formatCode>"$"#,##0_);[Red]\("$"#,##0\)</c:formatCode>
                <c:ptCount val="36"/>
                <c:pt idx="0">
                  <c:v>40000</c:v>
                </c:pt>
                <c:pt idx="1">
                  <c:v>40000</c:v>
                </c:pt>
                <c:pt idx="2">
                  <c:v>40000</c:v>
                </c:pt>
                <c:pt idx="3">
                  <c:v>40000</c:v>
                </c:pt>
                <c:pt idx="4">
                  <c:v>40000</c:v>
                </c:pt>
                <c:pt idx="5">
                  <c:v>40000</c:v>
                </c:pt>
                <c:pt idx="6">
                  <c:v>40000</c:v>
                </c:pt>
                <c:pt idx="7">
                  <c:v>40000</c:v>
                </c:pt>
                <c:pt idx="8">
                  <c:v>40000</c:v>
                </c:pt>
                <c:pt idx="9">
                  <c:v>40000</c:v>
                </c:pt>
                <c:pt idx="10">
                  <c:v>40000</c:v>
                </c:pt>
                <c:pt idx="11">
                  <c:v>40000</c:v>
                </c:pt>
                <c:pt idx="12">
                  <c:v>69760</c:v>
                </c:pt>
                <c:pt idx="13">
                  <c:v>69760</c:v>
                </c:pt>
                <c:pt idx="14">
                  <c:v>69760</c:v>
                </c:pt>
                <c:pt idx="15">
                  <c:v>69760</c:v>
                </c:pt>
                <c:pt idx="16">
                  <c:v>69760</c:v>
                </c:pt>
                <c:pt idx="17">
                  <c:v>69760</c:v>
                </c:pt>
                <c:pt idx="18">
                  <c:v>69760</c:v>
                </c:pt>
                <c:pt idx="19">
                  <c:v>69760</c:v>
                </c:pt>
                <c:pt idx="20">
                  <c:v>69760</c:v>
                </c:pt>
                <c:pt idx="21">
                  <c:v>69760</c:v>
                </c:pt>
                <c:pt idx="22">
                  <c:v>69760</c:v>
                </c:pt>
                <c:pt idx="23">
                  <c:v>69760</c:v>
                </c:pt>
                <c:pt idx="24">
                  <c:v>103120</c:v>
                </c:pt>
                <c:pt idx="25">
                  <c:v>103120</c:v>
                </c:pt>
                <c:pt idx="26">
                  <c:v>103120</c:v>
                </c:pt>
                <c:pt idx="27">
                  <c:v>103120</c:v>
                </c:pt>
                <c:pt idx="28">
                  <c:v>103120</c:v>
                </c:pt>
                <c:pt idx="29">
                  <c:v>103120</c:v>
                </c:pt>
                <c:pt idx="30">
                  <c:v>103120</c:v>
                </c:pt>
                <c:pt idx="31">
                  <c:v>103120</c:v>
                </c:pt>
                <c:pt idx="32">
                  <c:v>103120</c:v>
                </c:pt>
                <c:pt idx="33">
                  <c:v>103120</c:v>
                </c:pt>
                <c:pt idx="34">
                  <c:v>103120</c:v>
                </c:pt>
                <c:pt idx="35">
                  <c:v>103120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83D-4B3E-833D-171C969BBE90}"/>
            </c:ext>
          </c:extLst>
        </c:ser>
        <c:ser>
          <c:idx val="2"/>
          <c:order val="1"/>
          <c:tx>
            <c:strRef>
              <c:f>'Chart Data'!$A$8</c:f>
              <c:strCache>
                <c:ptCount val="1"/>
                <c:pt idx="0">
                  <c:v>New Client Monthly Payments</c:v>
                </c:pt>
              </c:strCache>
            </c:strRef>
          </c:tx>
          <c:spPr>
            <a:solidFill>
              <a:schemeClr val="accent6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numRef>
              <c:f>'Chart Data'!$B$5:$AK$5</c:f>
              <c:numCache>
                <c:formatCode>[$-409]mmm\-yy;@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'Chart Data'!$B$8:$AK$8</c:f>
              <c:numCache>
                <c:formatCode>"$"#,##0_);[Red]\("$"#,##0\)</c:formatCode>
                <c:ptCount val="36"/>
                <c:pt idx="0">
                  <c:v>0</c:v>
                </c:pt>
                <c:pt idx="1">
                  <c:v>2480</c:v>
                </c:pt>
                <c:pt idx="2">
                  <c:v>4960</c:v>
                </c:pt>
                <c:pt idx="3">
                  <c:v>7440</c:v>
                </c:pt>
                <c:pt idx="4">
                  <c:v>9920</c:v>
                </c:pt>
                <c:pt idx="5">
                  <c:v>12400</c:v>
                </c:pt>
                <c:pt idx="6">
                  <c:v>14880</c:v>
                </c:pt>
                <c:pt idx="7">
                  <c:v>17360</c:v>
                </c:pt>
                <c:pt idx="8">
                  <c:v>19840</c:v>
                </c:pt>
                <c:pt idx="9">
                  <c:v>22320</c:v>
                </c:pt>
                <c:pt idx="10">
                  <c:v>24800</c:v>
                </c:pt>
                <c:pt idx="11">
                  <c:v>27280</c:v>
                </c:pt>
                <c:pt idx="12">
                  <c:v>0</c:v>
                </c:pt>
                <c:pt idx="13">
                  <c:v>2780</c:v>
                </c:pt>
                <c:pt idx="14">
                  <c:v>5560</c:v>
                </c:pt>
                <c:pt idx="15">
                  <c:v>8340</c:v>
                </c:pt>
                <c:pt idx="16">
                  <c:v>11120</c:v>
                </c:pt>
                <c:pt idx="17">
                  <c:v>13900</c:v>
                </c:pt>
                <c:pt idx="18">
                  <c:v>16680</c:v>
                </c:pt>
                <c:pt idx="19">
                  <c:v>19460</c:v>
                </c:pt>
                <c:pt idx="20">
                  <c:v>22240</c:v>
                </c:pt>
                <c:pt idx="21">
                  <c:v>25020</c:v>
                </c:pt>
                <c:pt idx="22">
                  <c:v>27800</c:v>
                </c:pt>
                <c:pt idx="23">
                  <c:v>30580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83D-4B3E-833D-171C969BBE90}"/>
            </c:ext>
          </c:extLst>
        </c:ser>
        <c:ser>
          <c:idx val="1"/>
          <c:order val="2"/>
          <c:tx>
            <c:strRef>
              <c:f>'Chart Data'!$A$7</c:f>
              <c:strCache>
                <c:ptCount val="1"/>
                <c:pt idx="0">
                  <c:v>New Client Onboarding</c:v>
                </c:pt>
              </c:strCache>
            </c:strRef>
          </c:tx>
          <c:spPr>
            <a:solidFill>
              <a:schemeClr val="bg1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numRef>
              <c:f>'Chart Data'!$B$5:$AK$5</c:f>
              <c:numCache>
                <c:formatCode>[$-409]mmm\-yy;@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'Chart Data'!$B$7:$AK$7</c:f>
              <c:numCache>
                <c:formatCode>"$"#,##0_);[Red]\("$"#,##0\)</c:formatCode>
                <c:ptCount val="36"/>
                <c:pt idx="0">
                  <c:v>9000</c:v>
                </c:pt>
                <c:pt idx="1">
                  <c:v>9000</c:v>
                </c:pt>
                <c:pt idx="2">
                  <c:v>9000</c:v>
                </c:pt>
                <c:pt idx="3">
                  <c:v>9000</c:v>
                </c:pt>
                <c:pt idx="4">
                  <c:v>9000</c:v>
                </c:pt>
                <c:pt idx="5">
                  <c:v>9000</c:v>
                </c:pt>
                <c:pt idx="6">
                  <c:v>9000</c:v>
                </c:pt>
                <c:pt idx="7">
                  <c:v>9000</c:v>
                </c:pt>
                <c:pt idx="8">
                  <c:v>9000</c:v>
                </c:pt>
                <c:pt idx="9">
                  <c:v>9000</c:v>
                </c:pt>
                <c:pt idx="10">
                  <c:v>9000</c:v>
                </c:pt>
                <c:pt idx="11">
                  <c:v>9000</c:v>
                </c:pt>
                <c:pt idx="12">
                  <c:v>10000</c:v>
                </c:pt>
                <c:pt idx="13">
                  <c:v>10000</c:v>
                </c:pt>
                <c:pt idx="14">
                  <c:v>10000</c:v>
                </c:pt>
                <c:pt idx="15">
                  <c:v>10000</c:v>
                </c:pt>
                <c:pt idx="16">
                  <c:v>10000</c:v>
                </c:pt>
                <c:pt idx="17">
                  <c:v>10000</c:v>
                </c:pt>
                <c:pt idx="18">
                  <c:v>10000</c:v>
                </c:pt>
                <c:pt idx="19">
                  <c:v>10000</c:v>
                </c:pt>
                <c:pt idx="20">
                  <c:v>10000</c:v>
                </c:pt>
                <c:pt idx="21">
                  <c:v>10000</c:v>
                </c:pt>
                <c:pt idx="22">
                  <c:v>10000</c:v>
                </c:pt>
                <c:pt idx="23">
                  <c:v>10000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3D-4B3E-833D-171C969BBE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6122856"/>
        <c:axId val="436126096"/>
      </c:barChart>
      <c:catAx>
        <c:axId val="43612285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126096"/>
        <c:crosses val="autoZero"/>
        <c:auto val="0"/>
        <c:lblAlgn val="ctr"/>
        <c:lblOffset val="100"/>
        <c:noMultiLvlLbl val="0"/>
      </c:catAx>
      <c:valAx>
        <c:axId val="436126096"/>
        <c:scaling>
          <c:orientation val="minMax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12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Monthly Revenue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'Chart Data'!$A$6</c:f>
              <c:strCache>
                <c:ptCount val="1"/>
                <c:pt idx="0">
                  <c:v>Preexisting Revenue Stream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numRef>
              <c:f>'Chart Data'!$B$5:$AK$5</c:f>
              <c:numCache>
                <c:formatCode>[$-409]mmm\-yy;@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'Chart Data'!$B$6:$AK$6</c:f>
              <c:numCache>
                <c:formatCode>"$"#,##0_);[Red]\("$"#,##0\)</c:formatCode>
                <c:ptCount val="36"/>
                <c:pt idx="0">
                  <c:v>40000</c:v>
                </c:pt>
                <c:pt idx="1">
                  <c:v>40000</c:v>
                </c:pt>
                <c:pt idx="2">
                  <c:v>40000</c:v>
                </c:pt>
                <c:pt idx="3">
                  <c:v>40000</c:v>
                </c:pt>
                <c:pt idx="4">
                  <c:v>40000</c:v>
                </c:pt>
                <c:pt idx="5">
                  <c:v>40000</c:v>
                </c:pt>
                <c:pt idx="6">
                  <c:v>40000</c:v>
                </c:pt>
                <c:pt idx="7">
                  <c:v>40000</c:v>
                </c:pt>
                <c:pt idx="8">
                  <c:v>40000</c:v>
                </c:pt>
                <c:pt idx="9">
                  <c:v>40000</c:v>
                </c:pt>
                <c:pt idx="10">
                  <c:v>40000</c:v>
                </c:pt>
                <c:pt idx="11">
                  <c:v>40000</c:v>
                </c:pt>
                <c:pt idx="12">
                  <c:v>69760</c:v>
                </c:pt>
                <c:pt idx="13">
                  <c:v>69760</c:v>
                </c:pt>
                <c:pt idx="14">
                  <c:v>69760</c:v>
                </c:pt>
                <c:pt idx="15">
                  <c:v>69760</c:v>
                </c:pt>
                <c:pt idx="16">
                  <c:v>69760</c:v>
                </c:pt>
                <c:pt idx="17">
                  <c:v>69760</c:v>
                </c:pt>
                <c:pt idx="18">
                  <c:v>69760</c:v>
                </c:pt>
                <c:pt idx="19">
                  <c:v>69760</c:v>
                </c:pt>
                <c:pt idx="20">
                  <c:v>69760</c:v>
                </c:pt>
                <c:pt idx="21">
                  <c:v>69760</c:v>
                </c:pt>
                <c:pt idx="22">
                  <c:v>69760</c:v>
                </c:pt>
                <c:pt idx="23">
                  <c:v>69760</c:v>
                </c:pt>
                <c:pt idx="24">
                  <c:v>103120</c:v>
                </c:pt>
                <c:pt idx="25">
                  <c:v>103120</c:v>
                </c:pt>
                <c:pt idx="26">
                  <c:v>103120</c:v>
                </c:pt>
                <c:pt idx="27">
                  <c:v>103120</c:v>
                </c:pt>
                <c:pt idx="28">
                  <c:v>103120</c:v>
                </c:pt>
                <c:pt idx="29">
                  <c:v>103120</c:v>
                </c:pt>
                <c:pt idx="30">
                  <c:v>103120</c:v>
                </c:pt>
                <c:pt idx="31">
                  <c:v>103120</c:v>
                </c:pt>
                <c:pt idx="32">
                  <c:v>103120</c:v>
                </c:pt>
                <c:pt idx="33">
                  <c:v>103120</c:v>
                </c:pt>
                <c:pt idx="34">
                  <c:v>103120</c:v>
                </c:pt>
                <c:pt idx="35">
                  <c:v>103120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32-42BB-BC62-D7233836D4A3}"/>
            </c:ext>
          </c:extLst>
        </c:ser>
        <c:ser>
          <c:idx val="1"/>
          <c:order val="1"/>
          <c:tx>
            <c:strRef>
              <c:f>'Chart Data'!$A$7</c:f>
              <c:strCache>
                <c:ptCount val="1"/>
                <c:pt idx="0">
                  <c:v>New Client Onboarding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numRef>
              <c:f>'Chart Data'!$B$5:$AK$5</c:f>
              <c:numCache>
                <c:formatCode>[$-409]mmm\-yy;@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'Chart Data'!$B$7:$AK$7</c:f>
              <c:numCache>
                <c:formatCode>"$"#,##0_);[Red]\("$"#,##0\)</c:formatCode>
                <c:ptCount val="36"/>
                <c:pt idx="0">
                  <c:v>9000</c:v>
                </c:pt>
                <c:pt idx="1">
                  <c:v>9000</c:v>
                </c:pt>
                <c:pt idx="2">
                  <c:v>9000</c:v>
                </c:pt>
                <c:pt idx="3">
                  <c:v>9000</c:v>
                </c:pt>
                <c:pt idx="4">
                  <c:v>9000</c:v>
                </c:pt>
                <c:pt idx="5">
                  <c:v>9000</c:v>
                </c:pt>
                <c:pt idx="6">
                  <c:v>9000</c:v>
                </c:pt>
                <c:pt idx="7">
                  <c:v>9000</c:v>
                </c:pt>
                <c:pt idx="8">
                  <c:v>9000</c:v>
                </c:pt>
                <c:pt idx="9">
                  <c:v>9000</c:v>
                </c:pt>
                <c:pt idx="10">
                  <c:v>9000</c:v>
                </c:pt>
                <c:pt idx="11">
                  <c:v>9000</c:v>
                </c:pt>
                <c:pt idx="12">
                  <c:v>10000</c:v>
                </c:pt>
                <c:pt idx="13">
                  <c:v>10000</c:v>
                </c:pt>
                <c:pt idx="14">
                  <c:v>10000</c:v>
                </c:pt>
                <c:pt idx="15">
                  <c:v>10000</c:v>
                </c:pt>
                <c:pt idx="16">
                  <c:v>10000</c:v>
                </c:pt>
                <c:pt idx="17">
                  <c:v>10000</c:v>
                </c:pt>
                <c:pt idx="18">
                  <c:v>10000</c:v>
                </c:pt>
                <c:pt idx="19">
                  <c:v>10000</c:v>
                </c:pt>
                <c:pt idx="20">
                  <c:v>10000</c:v>
                </c:pt>
                <c:pt idx="21">
                  <c:v>10000</c:v>
                </c:pt>
                <c:pt idx="22">
                  <c:v>10000</c:v>
                </c:pt>
                <c:pt idx="23">
                  <c:v>10000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32-42BB-BC62-D7233836D4A3}"/>
            </c:ext>
          </c:extLst>
        </c:ser>
        <c:ser>
          <c:idx val="2"/>
          <c:order val="2"/>
          <c:tx>
            <c:strRef>
              <c:f>'Chart Data'!$A$8</c:f>
              <c:strCache>
                <c:ptCount val="1"/>
                <c:pt idx="0">
                  <c:v>New Client Monthly Payments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numRef>
              <c:f>'Chart Data'!$B$5:$AK$5</c:f>
              <c:numCache>
                <c:formatCode>[$-409]mmm\-yy;@</c:formatCode>
                <c:ptCount val="36"/>
                <c:pt idx="0">
                  <c:v>44927</c:v>
                </c:pt>
                <c:pt idx="1">
                  <c:v>44958</c:v>
                </c:pt>
                <c:pt idx="2">
                  <c:v>44986</c:v>
                </c:pt>
                <c:pt idx="3">
                  <c:v>45017</c:v>
                </c:pt>
                <c:pt idx="4">
                  <c:v>45047</c:v>
                </c:pt>
                <c:pt idx="5">
                  <c:v>45078</c:v>
                </c:pt>
                <c:pt idx="6">
                  <c:v>45108</c:v>
                </c:pt>
                <c:pt idx="7">
                  <c:v>45139</c:v>
                </c:pt>
                <c:pt idx="8">
                  <c:v>45170</c:v>
                </c:pt>
                <c:pt idx="9">
                  <c:v>45200</c:v>
                </c:pt>
                <c:pt idx="10">
                  <c:v>45231</c:v>
                </c:pt>
                <c:pt idx="11">
                  <c:v>45261</c:v>
                </c:pt>
                <c:pt idx="12">
                  <c:v>45292</c:v>
                </c:pt>
                <c:pt idx="13">
                  <c:v>45323</c:v>
                </c:pt>
                <c:pt idx="14">
                  <c:v>45352</c:v>
                </c:pt>
                <c:pt idx="15">
                  <c:v>45383</c:v>
                </c:pt>
                <c:pt idx="16">
                  <c:v>45413</c:v>
                </c:pt>
                <c:pt idx="17">
                  <c:v>45444</c:v>
                </c:pt>
                <c:pt idx="18">
                  <c:v>45474</c:v>
                </c:pt>
                <c:pt idx="19">
                  <c:v>45505</c:v>
                </c:pt>
                <c:pt idx="20">
                  <c:v>45536</c:v>
                </c:pt>
                <c:pt idx="21">
                  <c:v>45566</c:v>
                </c:pt>
                <c:pt idx="22">
                  <c:v>45597</c:v>
                </c:pt>
                <c:pt idx="23">
                  <c:v>45627</c:v>
                </c:pt>
                <c:pt idx="24">
                  <c:v>45292</c:v>
                </c:pt>
                <c:pt idx="25">
                  <c:v>45323</c:v>
                </c:pt>
                <c:pt idx="26">
                  <c:v>45352</c:v>
                </c:pt>
                <c:pt idx="27">
                  <c:v>45383</c:v>
                </c:pt>
                <c:pt idx="28">
                  <c:v>45413</c:v>
                </c:pt>
                <c:pt idx="29">
                  <c:v>45444</c:v>
                </c:pt>
                <c:pt idx="30">
                  <c:v>45474</c:v>
                </c:pt>
                <c:pt idx="31">
                  <c:v>45505</c:v>
                </c:pt>
                <c:pt idx="32">
                  <c:v>45536</c:v>
                </c:pt>
                <c:pt idx="33">
                  <c:v>45566</c:v>
                </c:pt>
                <c:pt idx="34">
                  <c:v>45597</c:v>
                </c:pt>
                <c:pt idx="35">
                  <c:v>45627</c:v>
                </c:pt>
              </c:numCache>
            </c:numRef>
          </c:cat>
          <c:val>
            <c:numRef>
              <c:f>'Chart Data'!$B$8:$AK$8</c:f>
              <c:numCache>
                <c:formatCode>"$"#,##0_);[Red]\("$"#,##0\)</c:formatCode>
                <c:ptCount val="36"/>
                <c:pt idx="0">
                  <c:v>0</c:v>
                </c:pt>
                <c:pt idx="1">
                  <c:v>2480</c:v>
                </c:pt>
                <c:pt idx="2">
                  <c:v>4960</c:v>
                </c:pt>
                <c:pt idx="3">
                  <c:v>7440</c:v>
                </c:pt>
                <c:pt idx="4">
                  <c:v>9920</c:v>
                </c:pt>
                <c:pt idx="5">
                  <c:v>12400</c:v>
                </c:pt>
                <c:pt idx="6">
                  <c:v>14880</c:v>
                </c:pt>
                <c:pt idx="7">
                  <c:v>17360</c:v>
                </c:pt>
                <c:pt idx="8">
                  <c:v>19840</c:v>
                </c:pt>
                <c:pt idx="9">
                  <c:v>22320</c:v>
                </c:pt>
                <c:pt idx="10">
                  <c:v>24800</c:v>
                </c:pt>
                <c:pt idx="11">
                  <c:v>27280</c:v>
                </c:pt>
                <c:pt idx="12">
                  <c:v>0</c:v>
                </c:pt>
                <c:pt idx="13">
                  <c:v>2780</c:v>
                </c:pt>
                <c:pt idx="14">
                  <c:v>5560</c:v>
                </c:pt>
                <c:pt idx="15">
                  <c:v>8340</c:v>
                </c:pt>
                <c:pt idx="16">
                  <c:v>11120</c:v>
                </c:pt>
                <c:pt idx="17">
                  <c:v>13900</c:v>
                </c:pt>
                <c:pt idx="18">
                  <c:v>16680</c:v>
                </c:pt>
                <c:pt idx="19">
                  <c:v>19460</c:v>
                </c:pt>
                <c:pt idx="20">
                  <c:v>22240</c:v>
                </c:pt>
                <c:pt idx="21">
                  <c:v>25020</c:v>
                </c:pt>
                <c:pt idx="22">
                  <c:v>27800</c:v>
                </c:pt>
                <c:pt idx="23">
                  <c:v>30580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232-42BB-BC62-D7233836D4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436122856"/>
        <c:axId val="436126096"/>
      </c:barChart>
      <c:catAx>
        <c:axId val="436122856"/>
        <c:scaling>
          <c:orientation val="minMax"/>
        </c:scaling>
        <c:delete val="0"/>
        <c:axPos val="b"/>
        <c:numFmt formatCode="[$-409]mmm\-yy;@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126096"/>
        <c:crosses val="autoZero"/>
        <c:auto val="0"/>
        <c:lblAlgn val="ctr"/>
        <c:lblOffset val="100"/>
        <c:noMultiLvlLbl val="0"/>
      </c:catAx>
      <c:valAx>
        <c:axId val="4361260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_);[Red]\(&quot;$&quot;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361228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0</xdr:colOff>
      <xdr:row>5</xdr:row>
      <xdr:rowOff>136848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0A39080-57C3-848C-3425-1280775D67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4019550" cy="104934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14</xdr:col>
      <xdr:colOff>732155</xdr:colOff>
      <xdr:row>58</xdr:row>
      <xdr:rowOff>142875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A3902A4-5B6C-4175-B07B-6F06C471E3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5</xdr:col>
      <xdr:colOff>0</xdr:colOff>
      <xdr:row>5</xdr:row>
      <xdr:rowOff>136848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4E47682-5F2E-4141-94FC-461CF33FD8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"/>
          <a:ext cx="4019550" cy="1045532"/>
        </a:xfrm>
        <a:prstGeom prst="rect">
          <a:avLst/>
        </a:prstGeom>
      </xdr:spPr>
    </xdr:pic>
    <xdr:clientData/>
  </xdr:twoCellAnchor>
  <xdr:twoCellAnchor>
    <xdr:from>
      <xdr:col>1</xdr:col>
      <xdr:colOff>0</xdr:colOff>
      <xdr:row>38</xdr:row>
      <xdr:rowOff>0</xdr:rowOff>
    </xdr:from>
    <xdr:to>
      <xdr:col>14</xdr:col>
      <xdr:colOff>732155</xdr:colOff>
      <xdr:row>58</xdr:row>
      <xdr:rowOff>142875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0521F408-381E-4626-8FD2-94E654369EA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15</xdr:col>
      <xdr:colOff>25400</xdr:colOff>
      <xdr:row>0</xdr:row>
      <xdr:rowOff>0</xdr:rowOff>
    </xdr:from>
    <xdr:to>
      <xdr:col>20</xdr:col>
      <xdr:colOff>19685</xdr:colOff>
      <xdr:row>5</xdr:row>
      <xdr:rowOff>133037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2002C8B-A4F2-402E-AAFE-2AAEC94F88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474450" y="0"/>
          <a:ext cx="4002405" cy="1037912"/>
        </a:xfrm>
        <a:prstGeom prst="rect">
          <a:avLst/>
        </a:prstGeom>
      </xdr:spPr>
    </xdr:pic>
    <xdr:clientData/>
  </xdr:twoCellAnchor>
  <xdr:twoCellAnchor editAs="oneCell">
    <xdr:from>
      <xdr:col>30</xdr:col>
      <xdr:colOff>9525</xdr:colOff>
      <xdr:row>0</xdr:row>
      <xdr:rowOff>0</xdr:rowOff>
    </xdr:from>
    <xdr:to>
      <xdr:col>35</xdr:col>
      <xdr:colOff>16510</xdr:colOff>
      <xdr:row>5</xdr:row>
      <xdr:rowOff>133037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2FF2A116-5CB8-4246-8152-318D80D1A1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907625" y="0"/>
          <a:ext cx="4020820" cy="1037912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1768624</xdr:colOff>
      <xdr:row>15</xdr:row>
      <xdr:rowOff>57934</xdr:rowOff>
    </xdr:from>
    <xdr:to>
      <xdr:col>16</xdr:col>
      <xdr:colOff>343459</xdr:colOff>
      <xdr:row>35</xdr:row>
      <xdr:rowOff>105560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3FABD543-C517-3302-5F67-F99C09E0160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AE2FCD-8D92-45FF-8B59-09772F4CD0C2}">
  <dimension ref="A7:AO92"/>
  <sheetViews>
    <sheetView showGridLines="0" tabSelected="1" zoomScaleNormal="100" workbookViewId="0">
      <pane xSplit="2" ySplit="14" topLeftCell="C15" activePane="bottomRight" state="frozen"/>
      <selection pane="topRight" activeCell="C1" sqref="C1"/>
      <selection pane="bottomLeft" activeCell="A12" sqref="A12"/>
      <selection pane="bottomRight" activeCell="AC16" sqref="AC16"/>
    </sheetView>
  </sheetViews>
  <sheetFormatPr baseColWidth="10" defaultColWidth="8.83203125" defaultRowHeight="15" x14ac:dyDescent="0.2"/>
  <cols>
    <col min="1" max="1" width="1.83203125" customWidth="1"/>
    <col min="2" max="2" width="33.33203125" bestFit="1" customWidth="1"/>
    <col min="3" max="3" width="1.83203125" customWidth="1"/>
    <col min="4" max="15" width="10.83203125" customWidth="1"/>
    <col min="16" max="16" width="0.83203125" customWidth="1"/>
    <col min="17" max="28" width="10.83203125" customWidth="1"/>
    <col min="29" max="29" width="0.83203125" customWidth="1"/>
    <col min="30" max="41" width="10.83203125" customWidth="1"/>
  </cols>
  <sheetData>
    <row r="7" spans="1:41" x14ac:dyDescent="0.2">
      <c r="A7" s="9" t="s">
        <v>12</v>
      </c>
    </row>
    <row r="8" spans="1:41" x14ac:dyDescent="0.2">
      <c r="B8" t="s">
        <v>14</v>
      </c>
      <c r="D8" s="10">
        <v>40000</v>
      </c>
    </row>
    <row r="9" spans="1:41" x14ac:dyDescent="0.2">
      <c r="B9" t="s">
        <v>0</v>
      </c>
      <c r="D9" s="10">
        <v>695</v>
      </c>
    </row>
    <row r="10" spans="1:41" x14ac:dyDescent="0.2">
      <c r="B10" t="s">
        <v>1</v>
      </c>
      <c r="D10" s="10">
        <v>395</v>
      </c>
    </row>
    <row r="11" spans="1:41" x14ac:dyDescent="0.2">
      <c r="B11" t="s">
        <v>15</v>
      </c>
      <c r="D11" s="10">
        <v>2500</v>
      </c>
    </row>
    <row r="12" spans="1:41" x14ac:dyDescent="0.2">
      <c r="B12" t="s">
        <v>16</v>
      </c>
      <c r="D12" s="10">
        <v>1500</v>
      </c>
    </row>
    <row r="13" spans="1:41" x14ac:dyDescent="0.2">
      <c r="D13" s="31">
        <v>2023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Q13" s="31">
        <v>2024</v>
      </c>
      <c r="R13" s="26"/>
      <c r="S13" s="26"/>
      <c r="T13" s="26"/>
      <c r="U13" s="26"/>
      <c r="V13" s="26"/>
      <c r="W13" s="26"/>
      <c r="X13" s="26"/>
      <c r="Y13" s="26"/>
      <c r="Z13" s="26"/>
      <c r="AA13" s="26"/>
      <c r="AB13" s="26"/>
      <c r="AD13" s="31">
        <v>2025</v>
      </c>
      <c r="AE13" s="26"/>
      <c r="AF13" s="26"/>
      <c r="AG13" s="26"/>
      <c r="AH13" s="26"/>
      <c r="AI13" s="26"/>
      <c r="AJ13" s="26"/>
      <c r="AK13" s="26"/>
      <c r="AL13" s="26"/>
      <c r="AM13" s="26"/>
      <c r="AN13" s="26"/>
      <c r="AO13" s="26"/>
    </row>
    <row r="14" spans="1:41" x14ac:dyDescent="0.2">
      <c r="D14" s="30">
        <v>44927</v>
      </c>
      <c r="E14" s="30">
        <v>44958</v>
      </c>
      <c r="F14" s="30">
        <v>44986</v>
      </c>
      <c r="G14" s="30">
        <v>45017</v>
      </c>
      <c r="H14" s="30">
        <v>45047</v>
      </c>
      <c r="I14" s="30">
        <v>45078</v>
      </c>
      <c r="J14" s="30">
        <v>45108</v>
      </c>
      <c r="K14" s="30">
        <v>45139</v>
      </c>
      <c r="L14" s="30">
        <v>45170</v>
      </c>
      <c r="M14" s="30">
        <v>45200</v>
      </c>
      <c r="N14" s="30">
        <v>45231</v>
      </c>
      <c r="O14" s="30">
        <v>45261</v>
      </c>
      <c r="Q14" s="30">
        <v>45292</v>
      </c>
      <c r="R14" s="30">
        <v>45323</v>
      </c>
      <c r="S14" s="30">
        <v>45352</v>
      </c>
      <c r="T14" s="30">
        <v>45383</v>
      </c>
      <c r="U14" s="30">
        <v>45413</v>
      </c>
      <c r="V14" s="30">
        <v>45444</v>
      </c>
      <c r="W14" s="30">
        <v>45474</v>
      </c>
      <c r="X14" s="30">
        <v>45505</v>
      </c>
      <c r="Y14" s="30">
        <v>45536</v>
      </c>
      <c r="Z14" s="30">
        <v>45566</v>
      </c>
      <c r="AA14" s="30">
        <v>45597</v>
      </c>
      <c r="AB14" s="30">
        <v>45627</v>
      </c>
      <c r="AD14" s="30">
        <v>45292</v>
      </c>
      <c r="AE14" s="30">
        <v>45323</v>
      </c>
      <c r="AF14" s="30">
        <v>45352</v>
      </c>
      <c r="AG14" s="30">
        <v>45383</v>
      </c>
      <c r="AH14" s="30">
        <v>45413</v>
      </c>
      <c r="AI14" s="30">
        <v>45444</v>
      </c>
      <c r="AJ14" s="30">
        <v>45474</v>
      </c>
      <c r="AK14" s="30">
        <v>45505</v>
      </c>
      <c r="AL14" s="30">
        <v>45536</v>
      </c>
      <c r="AM14" s="30">
        <v>45566</v>
      </c>
      <c r="AN14" s="30">
        <v>45597</v>
      </c>
      <c r="AO14" s="30">
        <v>45627</v>
      </c>
    </row>
    <row r="15" spans="1:41" x14ac:dyDescent="0.2">
      <c r="B15" s="9" t="s">
        <v>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</row>
    <row r="16" spans="1:41" x14ac:dyDescent="0.2">
      <c r="B16" s="4" t="s">
        <v>2</v>
      </c>
      <c r="D16" s="5">
        <v>3</v>
      </c>
      <c r="E16" s="5">
        <v>3</v>
      </c>
      <c r="F16" s="5">
        <v>3</v>
      </c>
      <c r="G16" s="5">
        <v>3</v>
      </c>
      <c r="H16" s="5">
        <v>3</v>
      </c>
      <c r="I16" s="5">
        <v>3</v>
      </c>
      <c r="J16" s="5">
        <v>3</v>
      </c>
      <c r="K16" s="5">
        <v>3</v>
      </c>
      <c r="L16" s="5">
        <v>3</v>
      </c>
      <c r="M16" s="5">
        <v>3</v>
      </c>
      <c r="N16" s="5">
        <v>3</v>
      </c>
      <c r="O16" s="5">
        <v>3</v>
      </c>
      <c r="Q16" s="5">
        <v>4</v>
      </c>
      <c r="R16" s="5">
        <v>4</v>
      </c>
      <c r="S16" s="5">
        <v>4</v>
      </c>
      <c r="T16" s="5">
        <v>4</v>
      </c>
      <c r="U16" s="5">
        <v>4</v>
      </c>
      <c r="V16" s="5">
        <v>4</v>
      </c>
      <c r="W16" s="5">
        <v>4</v>
      </c>
      <c r="X16" s="5">
        <v>4</v>
      </c>
      <c r="Y16" s="5">
        <v>4</v>
      </c>
      <c r="Z16" s="5">
        <v>4</v>
      </c>
      <c r="AA16" s="5">
        <v>4</v>
      </c>
      <c r="AB16" s="5">
        <v>4</v>
      </c>
      <c r="AD16" s="5">
        <v>0</v>
      </c>
      <c r="AE16" s="5">
        <v>0</v>
      </c>
      <c r="AF16" s="5">
        <v>0</v>
      </c>
      <c r="AG16" s="5">
        <v>0</v>
      </c>
      <c r="AH16" s="5">
        <v>0</v>
      </c>
      <c r="AI16" s="5">
        <v>0</v>
      </c>
      <c r="AJ16" s="5">
        <v>0</v>
      </c>
      <c r="AK16" s="5">
        <v>0</v>
      </c>
      <c r="AL16" s="5">
        <v>0</v>
      </c>
      <c r="AM16" s="5">
        <v>0</v>
      </c>
      <c r="AN16" s="5">
        <v>0</v>
      </c>
      <c r="AO16" s="5">
        <v>0</v>
      </c>
    </row>
    <row r="17" spans="2:41" x14ac:dyDescent="0.2">
      <c r="B17" s="4" t="s">
        <v>3</v>
      </c>
      <c r="D17" s="5">
        <v>1</v>
      </c>
      <c r="E17" s="5">
        <v>1</v>
      </c>
      <c r="F17" s="5">
        <v>1</v>
      </c>
      <c r="G17" s="5">
        <v>1</v>
      </c>
      <c r="H17" s="5">
        <v>1</v>
      </c>
      <c r="I17" s="5">
        <v>1</v>
      </c>
      <c r="J17" s="5">
        <v>1</v>
      </c>
      <c r="K17" s="5">
        <v>1</v>
      </c>
      <c r="L17" s="5">
        <v>1</v>
      </c>
      <c r="M17" s="5">
        <v>1</v>
      </c>
      <c r="N17" s="5">
        <v>1</v>
      </c>
      <c r="O17" s="5">
        <v>1</v>
      </c>
      <c r="Q17" s="5">
        <v>0</v>
      </c>
      <c r="R17" s="5">
        <v>0</v>
      </c>
      <c r="S17" s="5">
        <v>0</v>
      </c>
      <c r="T17" s="5">
        <v>0</v>
      </c>
      <c r="U17" s="5">
        <v>0</v>
      </c>
      <c r="V17" s="5">
        <v>0</v>
      </c>
      <c r="W17" s="5">
        <v>0</v>
      </c>
      <c r="X17" s="5">
        <v>0</v>
      </c>
      <c r="Y17" s="5">
        <v>0</v>
      </c>
      <c r="Z17" s="5">
        <v>0</v>
      </c>
      <c r="AA17" s="5">
        <v>0</v>
      </c>
      <c r="AB17" s="5">
        <v>0</v>
      </c>
      <c r="AD17" s="5">
        <v>0</v>
      </c>
      <c r="AE17" s="5">
        <v>0</v>
      </c>
      <c r="AF17" s="5">
        <v>0</v>
      </c>
      <c r="AG17" s="5">
        <v>0</v>
      </c>
      <c r="AH17" s="5">
        <v>0</v>
      </c>
      <c r="AI17" s="5">
        <v>0</v>
      </c>
      <c r="AJ17" s="5">
        <v>0</v>
      </c>
      <c r="AK17" s="5">
        <v>0</v>
      </c>
      <c r="AL17" s="5">
        <v>0</v>
      </c>
      <c r="AM17" s="5">
        <v>0</v>
      </c>
      <c r="AN17" s="5">
        <v>0</v>
      </c>
      <c r="AO17" s="5">
        <v>0</v>
      </c>
    </row>
    <row r="18" spans="2:41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</row>
    <row r="19" spans="2:41" x14ac:dyDescent="0.2">
      <c r="B19" s="11" t="s">
        <v>8</v>
      </c>
    </row>
    <row r="20" spans="2:41" x14ac:dyDescent="0.2">
      <c r="B20" s="4" t="s">
        <v>13</v>
      </c>
      <c r="D20" s="3">
        <f>$D$8</f>
        <v>40000</v>
      </c>
      <c r="E20" s="2">
        <f>D20</f>
        <v>40000</v>
      </c>
      <c r="F20" s="2">
        <f t="shared" ref="F20:N20" si="0">E20</f>
        <v>40000</v>
      </c>
      <c r="G20" s="2">
        <f t="shared" si="0"/>
        <v>40000</v>
      </c>
      <c r="H20" s="2">
        <f t="shared" si="0"/>
        <v>40000</v>
      </c>
      <c r="I20" s="2">
        <f t="shared" si="0"/>
        <v>40000</v>
      </c>
      <c r="J20" s="2">
        <f t="shared" si="0"/>
        <v>40000</v>
      </c>
      <c r="K20" s="2">
        <f t="shared" si="0"/>
        <v>40000</v>
      </c>
      <c r="L20" s="2">
        <f t="shared" si="0"/>
        <v>40000</v>
      </c>
      <c r="M20" s="2">
        <f t="shared" si="0"/>
        <v>40000</v>
      </c>
      <c r="N20" s="2">
        <f t="shared" si="0"/>
        <v>40000</v>
      </c>
      <c r="O20" s="2">
        <f>N20</f>
        <v>40000</v>
      </c>
      <c r="Q20" s="3">
        <f>D35</f>
        <v>69760</v>
      </c>
      <c r="R20" s="2">
        <f>Q20</f>
        <v>69760</v>
      </c>
      <c r="S20" s="2">
        <f t="shared" ref="S20" si="1">R20</f>
        <v>69760</v>
      </c>
      <c r="T20" s="2">
        <f t="shared" ref="T20" si="2">S20</f>
        <v>69760</v>
      </c>
      <c r="U20" s="2">
        <f t="shared" ref="U20" si="3">T20</f>
        <v>69760</v>
      </c>
      <c r="V20" s="2">
        <f t="shared" ref="V20" si="4">U20</f>
        <v>69760</v>
      </c>
      <c r="W20" s="2">
        <f t="shared" ref="W20" si="5">V20</f>
        <v>69760</v>
      </c>
      <c r="X20" s="2">
        <f t="shared" ref="X20" si="6">W20</f>
        <v>69760</v>
      </c>
      <c r="Y20" s="2">
        <f t="shared" ref="Y20" si="7">X20</f>
        <v>69760</v>
      </c>
      <c r="Z20" s="2">
        <f t="shared" ref="Z20" si="8">Y20</f>
        <v>69760</v>
      </c>
      <c r="AA20" s="2">
        <f t="shared" ref="AA20" si="9">Z20</f>
        <v>69760</v>
      </c>
      <c r="AB20" s="2">
        <f t="shared" ref="AB20" si="10">AA20</f>
        <v>69760</v>
      </c>
      <c r="AD20" s="3">
        <f>E35</f>
        <v>103120</v>
      </c>
      <c r="AE20" s="2">
        <f>AD20</f>
        <v>103120</v>
      </c>
      <c r="AF20" s="2">
        <f t="shared" ref="AF20" si="11">AE20</f>
        <v>103120</v>
      </c>
      <c r="AG20" s="2">
        <f t="shared" ref="AG20" si="12">AF20</f>
        <v>103120</v>
      </c>
      <c r="AH20" s="2">
        <f t="shared" ref="AH20" si="13">AG20</f>
        <v>103120</v>
      </c>
      <c r="AI20" s="2">
        <f t="shared" ref="AI20" si="14">AH20</f>
        <v>103120</v>
      </c>
      <c r="AJ20" s="2">
        <f t="shared" ref="AJ20" si="15">AI20</f>
        <v>103120</v>
      </c>
      <c r="AK20" s="2">
        <f t="shared" ref="AK20" si="16">AJ20</f>
        <v>103120</v>
      </c>
      <c r="AL20" s="2">
        <f t="shared" ref="AL20" si="17">AK20</f>
        <v>103120</v>
      </c>
      <c r="AM20" s="2">
        <f t="shared" ref="AM20" si="18">AL20</f>
        <v>103120</v>
      </c>
      <c r="AN20" s="2">
        <f t="shared" ref="AN20" si="19">AM20</f>
        <v>103120</v>
      </c>
      <c r="AO20" s="2">
        <f t="shared" ref="AO20" si="20">AN20</f>
        <v>103120</v>
      </c>
    </row>
    <row r="21" spans="2:41" x14ac:dyDescent="0.2">
      <c r="B21" s="4" t="s">
        <v>6</v>
      </c>
      <c r="D21" s="3">
        <f t="shared" ref="D21:O21" si="21">MAX(0,D16)*$D$11+MAX(0,D17)*$D$12</f>
        <v>9000</v>
      </c>
      <c r="E21" s="3">
        <f t="shared" si="21"/>
        <v>9000</v>
      </c>
      <c r="F21" s="3">
        <f t="shared" si="21"/>
        <v>9000</v>
      </c>
      <c r="G21" s="3">
        <f t="shared" si="21"/>
        <v>9000</v>
      </c>
      <c r="H21" s="3">
        <f t="shared" si="21"/>
        <v>9000</v>
      </c>
      <c r="I21" s="3">
        <f t="shared" si="21"/>
        <v>9000</v>
      </c>
      <c r="J21" s="3">
        <f t="shared" si="21"/>
        <v>9000</v>
      </c>
      <c r="K21" s="3">
        <f t="shared" si="21"/>
        <v>9000</v>
      </c>
      <c r="L21" s="3">
        <f t="shared" si="21"/>
        <v>9000</v>
      </c>
      <c r="M21" s="3">
        <f t="shared" si="21"/>
        <v>9000</v>
      </c>
      <c r="N21" s="3">
        <f t="shared" si="21"/>
        <v>9000</v>
      </c>
      <c r="O21" s="3">
        <f t="shared" si="21"/>
        <v>9000</v>
      </c>
      <c r="Q21" s="3">
        <f t="shared" ref="Q21:AB21" si="22">MAX(0,Q16)*$D$11+MAX(0,Q17)*$D$12</f>
        <v>10000</v>
      </c>
      <c r="R21" s="3">
        <f t="shared" si="22"/>
        <v>10000</v>
      </c>
      <c r="S21" s="3">
        <f t="shared" si="22"/>
        <v>10000</v>
      </c>
      <c r="T21" s="3">
        <f t="shared" si="22"/>
        <v>10000</v>
      </c>
      <c r="U21" s="3">
        <f t="shared" si="22"/>
        <v>10000</v>
      </c>
      <c r="V21" s="3">
        <f t="shared" si="22"/>
        <v>10000</v>
      </c>
      <c r="W21" s="3">
        <f t="shared" si="22"/>
        <v>10000</v>
      </c>
      <c r="X21" s="3">
        <f t="shared" si="22"/>
        <v>10000</v>
      </c>
      <c r="Y21" s="3">
        <f t="shared" si="22"/>
        <v>10000</v>
      </c>
      <c r="Z21" s="3">
        <f t="shared" si="22"/>
        <v>10000</v>
      </c>
      <c r="AA21" s="3">
        <f t="shared" si="22"/>
        <v>10000</v>
      </c>
      <c r="AB21" s="3">
        <f t="shared" si="22"/>
        <v>10000</v>
      </c>
      <c r="AD21" s="3">
        <f t="shared" ref="AD21:AO21" si="23">MAX(0,AD16)*$D$11+MAX(0,AD17)*$D$12</f>
        <v>0</v>
      </c>
      <c r="AE21" s="3">
        <f t="shared" si="23"/>
        <v>0</v>
      </c>
      <c r="AF21" s="3">
        <f t="shared" si="23"/>
        <v>0</v>
      </c>
      <c r="AG21" s="3">
        <f t="shared" si="23"/>
        <v>0</v>
      </c>
      <c r="AH21" s="3">
        <f t="shared" si="23"/>
        <v>0</v>
      </c>
      <c r="AI21" s="3">
        <f t="shared" si="23"/>
        <v>0</v>
      </c>
      <c r="AJ21" s="3">
        <f t="shared" si="23"/>
        <v>0</v>
      </c>
      <c r="AK21" s="3">
        <f t="shared" si="23"/>
        <v>0</v>
      </c>
      <c r="AL21" s="3">
        <f t="shared" si="23"/>
        <v>0</v>
      </c>
      <c r="AM21" s="3">
        <f t="shared" si="23"/>
        <v>0</v>
      </c>
      <c r="AN21" s="3">
        <f t="shared" si="23"/>
        <v>0</v>
      </c>
      <c r="AO21" s="3">
        <f t="shared" si="23"/>
        <v>0</v>
      </c>
    </row>
    <row r="22" spans="2:41" x14ac:dyDescent="0.2">
      <c r="B22" s="6" t="s">
        <v>7</v>
      </c>
      <c r="C22" s="7"/>
      <c r="D22" s="8">
        <f>SUM($C$16:C16)*$D$9+SUM($C$17:C17)*$D$10</f>
        <v>0</v>
      </c>
      <c r="E22" s="8">
        <f>SUM($C$16:D16)*$D$9+SUM($C$17:D17)*$D$10</f>
        <v>2480</v>
      </c>
      <c r="F22" s="8">
        <f>SUM($C$16:E16)*$D$9+SUM($C$17:E17)*$D$10</f>
        <v>4960</v>
      </c>
      <c r="G22" s="8">
        <f>SUM($C$16:F16)*$D$9+SUM($C$17:F17)*$D$10</f>
        <v>7440</v>
      </c>
      <c r="H22" s="8">
        <f>SUM($C$16:G16)*$D$9+SUM($C$17:G17)*$D$10</f>
        <v>9920</v>
      </c>
      <c r="I22" s="8">
        <f>SUM($C$16:H16)*$D$9+SUM($C$17:H17)*$D$10</f>
        <v>12400</v>
      </c>
      <c r="J22" s="8">
        <f>SUM($C$16:I16)*$D$9+SUM($C$17:I17)*$D$10</f>
        <v>14880</v>
      </c>
      <c r="K22" s="8">
        <f>SUM($C$16:J16)*$D$9+SUM($C$17:J17)*$D$10</f>
        <v>17360</v>
      </c>
      <c r="L22" s="8">
        <f>SUM($C$16:K16)*$D$9+SUM($C$17:K17)*$D$10</f>
        <v>19840</v>
      </c>
      <c r="M22" s="8">
        <f>SUM($C$16:L16)*$D$9+SUM($C$17:L17)*$D$10</f>
        <v>22320</v>
      </c>
      <c r="N22" s="8">
        <f>SUM($C$16:M16)*$D$9+SUM($C$17:M17)*$D$10</f>
        <v>24800</v>
      </c>
      <c r="O22" s="8">
        <f>SUM($C$16:N16)*$D$9+SUM($C$17:N17)*$D$10</f>
        <v>27280</v>
      </c>
      <c r="Q22" s="8">
        <f>SUM(P$16:$P16)*$D$9+SUM(P$17:$P17)*$D$10</f>
        <v>0</v>
      </c>
      <c r="R22" s="8">
        <f>SUM($P$16:Q16)*$D$9+SUM($P$17:Q17)*$D$10</f>
        <v>2780</v>
      </c>
      <c r="S22" s="8">
        <f>SUM($P$16:R16)*$D$9+SUM($P$17:R17)*$D$10</f>
        <v>5560</v>
      </c>
      <c r="T22" s="8">
        <f>SUM($P$16:S16)*$D$9+SUM($P$17:S17)*$D$10</f>
        <v>8340</v>
      </c>
      <c r="U22" s="8">
        <f>SUM($P$16:T16)*$D$9+SUM($P$17:T17)*$D$10</f>
        <v>11120</v>
      </c>
      <c r="V22" s="8">
        <f>SUM($P$16:U16)*$D$9+SUM($P$17:U17)*$D$10</f>
        <v>13900</v>
      </c>
      <c r="W22" s="8">
        <f>SUM($P$16:V16)*$D$9+SUM($P$17:V17)*$D$10</f>
        <v>16680</v>
      </c>
      <c r="X22" s="8">
        <f>SUM($P$16:W16)*$D$9+SUM($P$17:W17)*$D$10</f>
        <v>19460</v>
      </c>
      <c r="Y22" s="8">
        <f>SUM($P$16:X16)*$D$9+SUM($P$17:X17)*$D$10</f>
        <v>22240</v>
      </c>
      <c r="Z22" s="8">
        <f>SUM($P$16:Y16)*$D$9+SUM($P$17:Y17)*$D$10</f>
        <v>25020</v>
      </c>
      <c r="AA22" s="8">
        <f>SUM($P$16:Z16)*$D$9+SUM($P$17:Z17)*$D$10</f>
        <v>27800</v>
      </c>
      <c r="AB22" s="8">
        <f>SUM($P$16:AA16)*$D$9+SUM($P$17:AA17)*$D$10</f>
        <v>30580</v>
      </c>
      <c r="AD22" s="8">
        <f>SUM($AC$16:AC16)*$D$9+SUM($AC$17:AC17)*$D$10</f>
        <v>0</v>
      </c>
      <c r="AE22" s="8">
        <f>SUM($AC$16:AD16)*$D$9+SUM($AC$17:AD17)*$D$10</f>
        <v>0</v>
      </c>
      <c r="AF22" s="8">
        <f>SUM($AC$16:AE16)*$D$9+SUM($AC$17:AE17)*$D$10</f>
        <v>0</v>
      </c>
      <c r="AG22" s="8">
        <f>SUM($AC$16:AF16)*$D$9+SUM($AC$17:AF17)*$D$10</f>
        <v>0</v>
      </c>
      <c r="AH22" s="8">
        <f>SUM($AC$16:AG16)*$D$9+SUM($AC$17:AG17)*$D$10</f>
        <v>0</v>
      </c>
      <c r="AI22" s="8">
        <f>SUM($AC$16:AH16)*$D$9+SUM($AC$17:AH17)*$D$10</f>
        <v>0</v>
      </c>
      <c r="AJ22" s="8">
        <f>SUM($AC$16:AI16)*$D$9+SUM($AC$17:AI17)*$D$10</f>
        <v>0</v>
      </c>
      <c r="AK22" s="8">
        <f>SUM($AC$16:AJ16)*$D$9+SUM($AC$17:AJ17)*$D$10</f>
        <v>0</v>
      </c>
      <c r="AL22" s="8">
        <f>SUM($AC$16:AK16)*$D$9+SUM($AC$17:AK17)*$D$10</f>
        <v>0</v>
      </c>
      <c r="AM22" s="8">
        <f>SUM($AC$16:AL16)*$D$9+SUM($AC$17:AL17)*$D$10</f>
        <v>0</v>
      </c>
      <c r="AN22" s="8">
        <f>SUM($AC$16:AM16)*$D$9+SUM($AC$17:AM17)*$D$10</f>
        <v>0</v>
      </c>
      <c r="AO22" s="8">
        <f>SUM($AC$16:AN16)*$D$9+SUM($AC$17:AN17)*$D$10</f>
        <v>0</v>
      </c>
    </row>
    <row r="23" spans="2:41" x14ac:dyDescent="0.2">
      <c r="B23" s="11" t="s">
        <v>4</v>
      </c>
      <c r="D23" s="12">
        <f>SUM(D20:D22)</f>
        <v>49000</v>
      </c>
      <c r="E23" s="12">
        <f t="shared" ref="E23" si="24">SUM(E20:E22)</f>
        <v>51480</v>
      </c>
      <c r="F23" s="12">
        <f t="shared" ref="F23:O23" si="25">SUM(F20:F22)</f>
        <v>53960</v>
      </c>
      <c r="G23" s="12">
        <f t="shared" si="25"/>
        <v>56440</v>
      </c>
      <c r="H23" s="12">
        <f t="shared" si="25"/>
        <v>58920</v>
      </c>
      <c r="I23" s="12">
        <f t="shared" si="25"/>
        <v>61400</v>
      </c>
      <c r="J23" s="12">
        <f t="shared" si="25"/>
        <v>63880</v>
      </c>
      <c r="K23" s="12">
        <f t="shared" si="25"/>
        <v>66360</v>
      </c>
      <c r="L23" s="12">
        <f t="shared" si="25"/>
        <v>68840</v>
      </c>
      <c r="M23" s="12">
        <f t="shared" si="25"/>
        <v>71320</v>
      </c>
      <c r="N23" s="12">
        <f t="shared" si="25"/>
        <v>73800</v>
      </c>
      <c r="O23" s="12">
        <f t="shared" si="25"/>
        <v>76280</v>
      </c>
      <c r="Q23" s="12">
        <f>SUM(Q20:Q22)</f>
        <v>79760</v>
      </c>
      <c r="R23" s="12">
        <f t="shared" ref="R23:AB23" si="26">SUM(R20:R22)</f>
        <v>82540</v>
      </c>
      <c r="S23" s="12">
        <f t="shared" si="26"/>
        <v>85320</v>
      </c>
      <c r="T23" s="12">
        <f t="shared" si="26"/>
        <v>88100</v>
      </c>
      <c r="U23" s="12">
        <f t="shared" si="26"/>
        <v>90880</v>
      </c>
      <c r="V23" s="12">
        <f t="shared" si="26"/>
        <v>93660</v>
      </c>
      <c r="W23" s="12">
        <f t="shared" si="26"/>
        <v>96440</v>
      </c>
      <c r="X23" s="12">
        <f t="shared" si="26"/>
        <v>99220</v>
      </c>
      <c r="Y23" s="12">
        <f t="shared" si="26"/>
        <v>102000</v>
      </c>
      <c r="Z23" s="12">
        <f t="shared" si="26"/>
        <v>104780</v>
      </c>
      <c r="AA23" s="12">
        <f t="shared" si="26"/>
        <v>107560</v>
      </c>
      <c r="AB23" s="12">
        <f t="shared" si="26"/>
        <v>110340</v>
      </c>
      <c r="AD23" s="12">
        <f>SUM(AD20:AD22)</f>
        <v>103120</v>
      </c>
      <c r="AE23" s="12">
        <f t="shared" ref="AE23:AO23" si="27">SUM(AE20:AE22)</f>
        <v>103120</v>
      </c>
      <c r="AF23" s="12">
        <f t="shared" si="27"/>
        <v>103120</v>
      </c>
      <c r="AG23" s="12">
        <f t="shared" si="27"/>
        <v>103120</v>
      </c>
      <c r="AH23" s="12">
        <f t="shared" si="27"/>
        <v>103120</v>
      </c>
      <c r="AI23" s="12">
        <f t="shared" si="27"/>
        <v>103120</v>
      </c>
      <c r="AJ23" s="12">
        <f t="shared" si="27"/>
        <v>103120</v>
      </c>
      <c r="AK23" s="12">
        <f t="shared" si="27"/>
        <v>103120</v>
      </c>
      <c r="AL23" s="12">
        <f t="shared" si="27"/>
        <v>103120</v>
      </c>
      <c r="AM23" s="12">
        <f t="shared" si="27"/>
        <v>103120</v>
      </c>
      <c r="AN23" s="12">
        <f t="shared" si="27"/>
        <v>103120</v>
      </c>
      <c r="AO23" s="12">
        <f t="shared" si="27"/>
        <v>103120</v>
      </c>
    </row>
    <row r="25" spans="2:41" x14ac:dyDescent="0.2">
      <c r="B25" s="11" t="s">
        <v>17</v>
      </c>
      <c r="D25" s="12">
        <f>SUM($D$23:D23)</f>
        <v>49000</v>
      </c>
      <c r="E25" s="12">
        <f>SUM($D$23:E23)</f>
        <v>100480</v>
      </c>
      <c r="F25" s="12">
        <f>SUM($D$23:F23)</f>
        <v>154440</v>
      </c>
      <c r="G25" s="12">
        <f>SUM($D$23:G23)</f>
        <v>210880</v>
      </c>
      <c r="H25" s="12">
        <f>SUM($D$23:H23)</f>
        <v>269800</v>
      </c>
      <c r="I25" s="12">
        <f>SUM($D$23:I23)</f>
        <v>331200</v>
      </c>
      <c r="J25" s="12">
        <f>SUM($D$23:J23)</f>
        <v>395080</v>
      </c>
      <c r="K25" s="12">
        <f>SUM($D$23:K23)</f>
        <v>461440</v>
      </c>
      <c r="L25" s="12">
        <f>SUM($D$23:L23)</f>
        <v>530280</v>
      </c>
      <c r="M25" s="12">
        <f>SUM($D$23:M23)</f>
        <v>601600</v>
      </c>
      <c r="N25" s="12">
        <f>SUM($D$23:N23)</f>
        <v>675400</v>
      </c>
      <c r="O25" s="12">
        <f>SUM($D$23:O23)</f>
        <v>751680</v>
      </c>
      <c r="Q25" s="12">
        <f>Q23</f>
        <v>79760</v>
      </c>
      <c r="R25" s="12">
        <f>SUM($Q$23:R23)</f>
        <v>162300</v>
      </c>
      <c r="S25" s="12">
        <f>SUM($Q$23:S23)</f>
        <v>247620</v>
      </c>
      <c r="T25" s="12">
        <f>SUM($Q$23:T23)</f>
        <v>335720</v>
      </c>
      <c r="U25" s="12">
        <f>SUM($Q$23:U23)</f>
        <v>426600</v>
      </c>
      <c r="V25" s="12">
        <f>SUM($Q$23:V23)</f>
        <v>520260</v>
      </c>
      <c r="W25" s="12">
        <f>SUM($Q$23:W23)</f>
        <v>616700</v>
      </c>
      <c r="X25" s="12">
        <f>SUM($Q$23:X23)</f>
        <v>715920</v>
      </c>
      <c r="Y25" s="12">
        <f>SUM($Q$23:Y23)</f>
        <v>817920</v>
      </c>
      <c r="Z25" s="12">
        <f>SUM($Q$23:Z23)</f>
        <v>922700</v>
      </c>
      <c r="AA25" s="12">
        <f>SUM($Q$23:AA23)</f>
        <v>1030260</v>
      </c>
      <c r="AB25" s="12">
        <f>SUM($Q$23:AB23)</f>
        <v>1140600</v>
      </c>
      <c r="AD25" s="12">
        <f>AD23</f>
        <v>103120</v>
      </c>
      <c r="AE25" s="12">
        <f>SUM($AD$23:AE23)</f>
        <v>206240</v>
      </c>
      <c r="AF25" s="12">
        <f>SUM($AD$23:AF23)</f>
        <v>309360</v>
      </c>
      <c r="AG25" s="12">
        <f>SUM($AD$23:AG23)</f>
        <v>412480</v>
      </c>
      <c r="AH25" s="12">
        <f>SUM($AD$23:AH23)</f>
        <v>515600</v>
      </c>
      <c r="AI25" s="12">
        <f>SUM($AD$23:AI23)</f>
        <v>618720</v>
      </c>
      <c r="AJ25" s="12">
        <f>SUM($AD$23:AJ23)</f>
        <v>721840</v>
      </c>
      <c r="AK25" s="12">
        <f>SUM($AD$23:AK23)</f>
        <v>824960</v>
      </c>
      <c r="AL25" s="12">
        <f>SUM($AD$23:AL23)</f>
        <v>928080</v>
      </c>
      <c r="AM25" s="12">
        <f>SUM($AD$23:AM23)</f>
        <v>1031200</v>
      </c>
      <c r="AN25" s="12">
        <f>SUM($AD$23:AN23)</f>
        <v>1134320</v>
      </c>
      <c r="AO25" s="12">
        <f>SUM($AD$23:AO23)</f>
        <v>1237440</v>
      </c>
    </row>
    <row r="27" spans="2:41" x14ac:dyDescent="0.2">
      <c r="B27" s="13" t="s">
        <v>11</v>
      </c>
      <c r="C27" s="14"/>
      <c r="D27" s="27">
        <f>D13</f>
        <v>2023</v>
      </c>
      <c r="E27" s="27">
        <f>Q13</f>
        <v>2024</v>
      </c>
      <c r="F27" s="15">
        <f>AD13</f>
        <v>2025</v>
      </c>
    </row>
    <row r="28" spans="2:41" x14ac:dyDescent="0.2">
      <c r="B28" s="24" t="s">
        <v>14</v>
      </c>
      <c r="D28" s="12">
        <f>D20</f>
        <v>40000</v>
      </c>
      <c r="E28" s="12">
        <f>D35</f>
        <v>69760</v>
      </c>
      <c r="F28" s="23">
        <f>E35</f>
        <v>103120</v>
      </c>
    </row>
    <row r="29" spans="2:41" x14ac:dyDescent="0.2">
      <c r="B29" s="24"/>
      <c r="D29" s="12"/>
      <c r="E29" s="12"/>
      <c r="F29" s="23"/>
    </row>
    <row r="30" spans="2:41" x14ac:dyDescent="0.2">
      <c r="B30" s="24" t="s">
        <v>10</v>
      </c>
      <c r="F30" s="17"/>
    </row>
    <row r="31" spans="2:41" x14ac:dyDescent="0.2">
      <c r="B31" s="18" t="s">
        <v>2</v>
      </c>
      <c r="D31">
        <f>SUM(D16:O16)</f>
        <v>36</v>
      </c>
      <c r="E31">
        <f>SUM(Q16:AB16)</f>
        <v>48</v>
      </c>
      <c r="F31" s="17">
        <f>SUM(AD16:AO16)</f>
        <v>0</v>
      </c>
    </row>
    <row r="32" spans="2:41" x14ac:dyDescent="0.2">
      <c r="B32" s="19" t="s">
        <v>3</v>
      </c>
      <c r="C32" s="7"/>
      <c r="D32" s="7">
        <f>SUM(D17:O17)</f>
        <v>12</v>
      </c>
      <c r="E32" s="7">
        <f>SUM(Q17:AB17)</f>
        <v>0</v>
      </c>
      <c r="F32" s="20">
        <f>SUM(AD17:AO17)</f>
        <v>0</v>
      </c>
    </row>
    <row r="33" spans="2:9" x14ac:dyDescent="0.2">
      <c r="B33" s="24" t="s">
        <v>4</v>
      </c>
      <c r="D33" s="9">
        <f>SUM(D31:D32)</f>
        <v>48</v>
      </c>
      <c r="E33" s="9">
        <f>SUM(E31:E32)</f>
        <v>48</v>
      </c>
      <c r="F33" s="25">
        <f>SUM(F31:F32)</f>
        <v>0</v>
      </c>
    </row>
    <row r="34" spans="2:9" x14ac:dyDescent="0.2">
      <c r="B34" s="16"/>
      <c r="F34" s="17"/>
    </row>
    <row r="35" spans="2:9" x14ac:dyDescent="0.2">
      <c r="B35" s="24" t="s">
        <v>9</v>
      </c>
      <c r="D35" s="12">
        <f>D28+D31*$D$9+D32*$D$10</f>
        <v>69760</v>
      </c>
      <c r="E35" s="12">
        <f>E28+E31*$D$9+E32*$D$10</f>
        <v>103120</v>
      </c>
      <c r="F35" s="23">
        <f>F28+F31*$D$9+F32*$D$10</f>
        <v>103120</v>
      </c>
      <c r="H35" s="2"/>
      <c r="I35" s="2"/>
    </row>
    <row r="36" spans="2:9" x14ac:dyDescent="0.2">
      <c r="B36" s="16"/>
      <c r="F36" s="17"/>
    </row>
    <row r="37" spans="2:9" x14ac:dyDescent="0.2">
      <c r="B37" s="21" t="s">
        <v>18</v>
      </c>
      <c r="C37" s="7"/>
      <c r="D37" s="28">
        <f>SUM(D23:O23)</f>
        <v>751680</v>
      </c>
      <c r="E37" s="28">
        <f>SUM(Q23:AB23)</f>
        <v>1140600</v>
      </c>
      <c r="F37" s="22">
        <f>SUM(AD23:AO23)</f>
        <v>1237440</v>
      </c>
    </row>
    <row r="86" spans="4:4" x14ac:dyDescent="0.2">
      <c r="D86" s="2"/>
    </row>
    <row r="92" spans="4:4" x14ac:dyDescent="0.2">
      <c r="D92" s="2"/>
    </row>
  </sheetData>
  <pageMargins left="0.7" right="0.7" top="0.75" bottom="0.75" header="0.3" footer="0.3"/>
  <pageSetup scale="57" fitToWidth="3" orientation="landscape" r:id="rId1"/>
  <colBreaks count="2" manualBreakCount="2">
    <brk id="16" max="1048575" man="1"/>
    <brk id="28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BD9B3B-4DEF-4A68-9C6D-F9FF68349FBE}">
  <dimension ref="A7:AS92"/>
  <sheetViews>
    <sheetView showGridLines="0" zoomScale="120" zoomScaleNormal="120" workbookViewId="0">
      <pane xSplit="2" ySplit="14" topLeftCell="C15" activePane="bottomRight" state="frozen"/>
      <selection pane="topRight" activeCell="C1" sqref="C1"/>
      <selection pane="bottomLeft" activeCell="A12" sqref="A12"/>
      <selection pane="bottomRight" activeCell="O25" sqref="O25"/>
    </sheetView>
  </sheetViews>
  <sheetFormatPr baseColWidth="10" defaultColWidth="8.83203125" defaultRowHeight="15" x14ac:dyDescent="0.2"/>
  <cols>
    <col min="1" max="1" width="1.83203125" customWidth="1"/>
    <col min="2" max="2" width="33.33203125" bestFit="1" customWidth="1"/>
    <col min="3" max="3" width="1.83203125" customWidth="1"/>
    <col min="4" max="15" width="10.83203125" customWidth="1"/>
    <col min="16" max="16" width="1.83203125" customWidth="1"/>
    <col min="17" max="17" width="33.33203125" bestFit="1" customWidth="1"/>
    <col min="18" max="18" width="1.83203125" customWidth="1"/>
    <col min="19" max="30" width="10.83203125" customWidth="1"/>
    <col min="31" max="31" width="1.83203125" customWidth="1"/>
    <col min="32" max="32" width="33.33203125" bestFit="1" customWidth="1"/>
    <col min="33" max="33" width="1.83203125" customWidth="1"/>
    <col min="34" max="45" width="10.83203125" customWidth="1"/>
  </cols>
  <sheetData>
    <row r="7" spans="1:45" x14ac:dyDescent="0.2">
      <c r="A7" s="9" t="s">
        <v>12</v>
      </c>
      <c r="P7" s="9" t="s">
        <v>12</v>
      </c>
      <c r="AE7" s="9" t="s">
        <v>12</v>
      </c>
    </row>
    <row r="8" spans="1:45" x14ac:dyDescent="0.2">
      <c r="B8" t="s">
        <v>14</v>
      </c>
      <c r="D8" s="10">
        <f>'Rev Projection'!D8</f>
        <v>40000</v>
      </c>
      <c r="Q8" t="s">
        <v>14</v>
      </c>
      <c r="S8" s="10">
        <f>D8</f>
        <v>40000</v>
      </c>
      <c r="AF8" t="s">
        <v>14</v>
      </c>
      <c r="AH8" s="10">
        <f>S8</f>
        <v>40000</v>
      </c>
    </row>
    <row r="9" spans="1:45" x14ac:dyDescent="0.2">
      <c r="B9" t="s">
        <v>0</v>
      </c>
      <c r="D9" s="10">
        <f>'Rev Projection'!D9</f>
        <v>695</v>
      </c>
      <c r="Q9" t="s">
        <v>0</v>
      </c>
      <c r="S9" s="10">
        <f t="shared" ref="S9:S12" si="0">D9</f>
        <v>695</v>
      </c>
      <c r="AF9" t="s">
        <v>0</v>
      </c>
      <c r="AH9" s="10">
        <f t="shared" ref="AH9:AH12" si="1">S9</f>
        <v>695</v>
      </c>
    </row>
    <row r="10" spans="1:45" x14ac:dyDescent="0.2">
      <c r="B10" t="s">
        <v>1</v>
      </c>
      <c r="D10" s="10">
        <f>'Rev Projection'!D10</f>
        <v>395</v>
      </c>
      <c r="Q10" t="s">
        <v>1</v>
      </c>
      <c r="S10" s="10">
        <f t="shared" si="0"/>
        <v>395</v>
      </c>
      <c r="AF10" t="s">
        <v>1</v>
      </c>
      <c r="AH10" s="10">
        <f t="shared" si="1"/>
        <v>395</v>
      </c>
      <c r="AJ10" s="2"/>
      <c r="AK10" s="2"/>
    </row>
    <row r="11" spans="1:45" x14ac:dyDescent="0.2">
      <c r="B11" t="s">
        <v>15</v>
      </c>
      <c r="D11" s="10">
        <f>'Rev Projection'!D11</f>
        <v>2500</v>
      </c>
      <c r="Q11" t="s">
        <v>15</v>
      </c>
      <c r="S11" s="10">
        <f t="shared" si="0"/>
        <v>2500</v>
      </c>
      <c r="AF11" t="s">
        <v>15</v>
      </c>
      <c r="AH11" s="10">
        <f t="shared" si="1"/>
        <v>2500</v>
      </c>
      <c r="AJ11" s="2"/>
      <c r="AK11" s="2"/>
    </row>
    <row r="12" spans="1:45" x14ac:dyDescent="0.2">
      <c r="B12" t="s">
        <v>16</v>
      </c>
      <c r="D12" s="10">
        <f>'Rev Projection'!D12</f>
        <v>1500</v>
      </c>
      <c r="Q12" t="s">
        <v>16</v>
      </c>
      <c r="S12" s="10">
        <f t="shared" si="0"/>
        <v>1500</v>
      </c>
      <c r="AF12" t="s">
        <v>16</v>
      </c>
      <c r="AH12" s="10">
        <f t="shared" si="1"/>
        <v>1500</v>
      </c>
    </row>
    <row r="13" spans="1:45" x14ac:dyDescent="0.2">
      <c r="D13" s="31">
        <v>2023</v>
      </c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S13" s="31">
        <v>2024</v>
      </c>
      <c r="T13" s="26"/>
      <c r="U13" s="26"/>
      <c r="V13" s="26"/>
      <c r="W13" s="26"/>
      <c r="X13" s="26"/>
      <c r="Y13" s="26"/>
      <c r="Z13" s="26"/>
      <c r="AA13" s="26"/>
      <c r="AB13" s="26"/>
      <c r="AC13" s="26"/>
      <c r="AD13" s="26"/>
      <c r="AH13" s="31">
        <v>2025</v>
      </c>
      <c r="AI13" s="26"/>
      <c r="AJ13" s="26"/>
      <c r="AK13" s="26"/>
      <c r="AL13" s="26"/>
      <c r="AM13" s="26"/>
      <c r="AN13" s="26"/>
      <c r="AO13" s="26"/>
      <c r="AP13" s="26"/>
      <c r="AQ13" s="26"/>
      <c r="AR13" s="26"/>
      <c r="AS13" s="26"/>
    </row>
    <row r="14" spans="1:45" x14ac:dyDescent="0.2">
      <c r="D14" s="30">
        <v>44927</v>
      </c>
      <c r="E14" s="30">
        <v>44958</v>
      </c>
      <c r="F14" s="30">
        <v>44986</v>
      </c>
      <c r="G14" s="30">
        <v>45017</v>
      </c>
      <c r="H14" s="30">
        <v>45047</v>
      </c>
      <c r="I14" s="30">
        <v>45078</v>
      </c>
      <c r="J14" s="30">
        <v>45108</v>
      </c>
      <c r="K14" s="30">
        <v>45139</v>
      </c>
      <c r="L14" s="30">
        <v>45170</v>
      </c>
      <c r="M14" s="30">
        <v>45200</v>
      </c>
      <c r="N14" s="30">
        <v>45231</v>
      </c>
      <c r="O14" s="30">
        <v>45261</v>
      </c>
      <c r="S14" s="30">
        <v>45292</v>
      </c>
      <c r="T14" s="30">
        <v>45323</v>
      </c>
      <c r="U14" s="30">
        <v>45352</v>
      </c>
      <c r="V14" s="30">
        <v>45383</v>
      </c>
      <c r="W14" s="30">
        <v>45413</v>
      </c>
      <c r="X14" s="30">
        <v>45444</v>
      </c>
      <c r="Y14" s="30">
        <v>45474</v>
      </c>
      <c r="Z14" s="30">
        <v>45505</v>
      </c>
      <c r="AA14" s="30">
        <v>45536</v>
      </c>
      <c r="AB14" s="30">
        <v>45566</v>
      </c>
      <c r="AC14" s="30">
        <v>45597</v>
      </c>
      <c r="AD14" s="30">
        <v>45627</v>
      </c>
      <c r="AH14" s="30">
        <v>45292</v>
      </c>
      <c r="AI14" s="30">
        <v>45323</v>
      </c>
      <c r="AJ14" s="30">
        <v>45352</v>
      </c>
      <c r="AK14" s="30">
        <v>45383</v>
      </c>
      <c r="AL14" s="30">
        <v>45413</v>
      </c>
      <c r="AM14" s="30">
        <v>45444</v>
      </c>
      <c r="AN14" s="30">
        <v>45474</v>
      </c>
      <c r="AO14" s="30">
        <v>45505</v>
      </c>
      <c r="AP14" s="30">
        <v>45536</v>
      </c>
      <c r="AQ14" s="30">
        <v>45566</v>
      </c>
      <c r="AR14" s="30">
        <v>45597</v>
      </c>
      <c r="AS14" s="30">
        <v>45627</v>
      </c>
    </row>
    <row r="15" spans="1:45" x14ac:dyDescent="0.2">
      <c r="B15" s="9" t="s">
        <v>5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Q15" s="9" t="s">
        <v>5</v>
      </c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F15" s="9" t="s">
        <v>5</v>
      </c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</row>
    <row r="16" spans="1:45" x14ac:dyDescent="0.2">
      <c r="B16" s="4" t="s">
        <v>2</v>
      </c>
      <c r="D16" s="5">
        <f>'Rev Projection'!D16</f>
        <v>3</v>
      </c>
      <c r="E16" s="5">
        <f>'Rev Projection'!E16</f>
        <v>3</v>
      </c>
      <c r="F16" s="5">
        <f>'Rev Projection'!F16</f>
        <v>3</v>
      </c>
      <c r="G16" s="5">
        <f>'Rev Projection'!G16</f>
        <v>3</v>
      </c>
      <c r="H16" s="5">
        <f>'Rev Projection'!H16</f>
        <v>3</v>
      </c>
      <c r="I16" s="5">
        <f>'Rev Projection'!I16</f>
        <v>3</v>
      </c>
      <c r="J16" s="5">
        <f>'Rev Projection'!J16</f>
        <v>3</v>
      </c>
      <c r="K16" s="5">
        <f>'Rev Projection'!K16</f>
        <v>3</v>
      </c>
      <c r="L16" s="5">
        <f>'Rev Projection'!L16</f>
        <v>3</v>
      </c>
      <c r="M16" s="5">
        <f>'Rev Projection'!M16</f>
        <v>3</v>
      </c>
      <c r="N16" s="5">
        <f>'Rev Projection'!N16</f>
        <v>3</v>
      </c>
      <c r="O16" s="5">
        <f>'Rev Projection'!O16</f>
        <v>3</v>
      </c>
      <c r="Q16" s="4" t="s">
        <v>2</v>
      </c>
      <c r="S16" s="5">
        <f>'Rev Projection'!Q16</f>
        <v>4</v>
      </c>
      <c r="T16" s="5">
        <f>'Rev Projection'!R16</f>
        <v>4</v>
      </c>
      <c r="U16" s="5">
        <f>'Rev Projection'!S16</f>
        <v>4</v>
      </c>
      <c r="V16" s="5">
        <f>'Rev Projection'!T16</f>
        <v>4</v>
      </c>
      <c r="W16" s="5">
        <f>'Rev Projection'!U16</f>
        <v>4</v>
      </c>
      <c r="X16" s="5">
        <f>'Rev Projection'!V16</f>
        <v>4</v>
      </c>
      <c r="Y16" s="5">
        <f>'Rev Projection'!W16</f>
        <v>4</v>
      </c>
      <c r="Z16" s="5">
        <f>'Rev Projection'!X16</f>
        <v>4</v>
      </c>
      <c r="AA16" s="5">
        <f>'Rev Projection'!Y16</f>
        <v>4</v>
      </c>
      <c r="AB16" s="5">
        <f>'Rev Projection'!Z16</f>
        <v>4</v>
      </c>
      <c r="AC16" s="32">
        <f>'Rev Projection'!AA16</f>
        <v>4</v>
      </c>
      <c r="AD16" s="33">
        <f>'Rev Projection'!AB16</f>
        <v>4</v>
      </c>
      <c r="AF16" s="4" t="s">
        <v>2</v>
      </c>
      <c r="AH16" s="5">
        <f>'Rev Projection'!AD16</f>
        <v>0</v>
      </c>
      <c r="AI16" s="5">
        <f>'Rev Projection'!AE16</f>
        <v>0</v>
      </c>
      <c r="AJ16" s="5">
        <f>'Rev Projection'!AF16</f>
        <v>0</v>
      </c>
      <c r="AK16" s="5">
        <f>'Rev Projection'!AG16</f>
        <v>0</v>
      </c>
      <c r="AL16" s="5">
        <f>'Rev Projection'!AH16</f>
        <v>0</v>
      </c>
      <c r="AM16" s="5">
        <f>'Rev Projection'!AI16</f>
        <v>0</v>
      </c>
      <c r="AN16" s="5">
        <f>'Rev Projection'!AJ16</f>
        <v>0</v>
      </c>
      <c r="AO16" s="5">
        <f>'Rev Projection'!AK16</f>
        <v>0</v>
      </c>
      <c r="AP16" s="5">
        <f>'Rev Projection'!AL16</f>
        <v>0</v>
      </c>
      <c r="AQ16" s="5">
        <f>'Rev Projection'!AM16</f>
        <v>0</v>
      </c>
      <c r="AR16" s="5">
        <f>'Rev Projection'!AN16</f>
        <v>0</v>
      </c>
      <c r="AS16" s="5">
        <f>'Rev Projection'!AO16</f>
        <v>0</v>
      </c>
    </row>
    <row r="17" spans="2:45" x14ac:dyDescent="0.2">
      <c r="B17" s="4" t="s">
        <v>3</v>
      </c>
      <c r="D17" s="5">
        <f>'Rev Projection'!D17</f>
        <v>1</v>
      </c>
      <c r="E17" s="5">
        <f>'Rev Projection'!E17</f>
        <v>1</v>
      </c>
      <c r="F17" s="5">
        <f>'Rev Projection'!F17</f>
        <v>1</v>
      </c>
      <c r="G17" s="5">
        <f>'Rev Projection'!G17</f>
        <v>1</v>
      </c>
      <c r="H17" s="5">
        <f>'Rev Projection'!H17</f>
        <v>1</v>
      </c>
      <c r="I17" s="5">
        <f>'Rev Projection'!I17</f>
        <v>1</v>
      </c>
      <c r="J17" s="5">
        <f>'Rev Projection'!J17</f>
        <v>1</v>
      </c>
      <c r="K17" s="5">
        <f>'Rev Projection'!K17</f>
        <v>1</v>
      </c>
      <c r="L17" s="5">
        <f>'Rev Projection'!L17</f>
        <v>1</v>
      </c>
      <c r="M17" s="5">
        <f>'Rev Projection'!M17</f>
        <v>1</v>
      </c>
      <c r="N17" s="5">
        <f>'Rev Projection'!N17</f>
        <v>1</v>
      </c>
      <c r="O17" s="5">
        <f>'Rev Projection'!O17</f>
        <v>1</v>
      </c>
      <c r="Q17" s="4" t="s">
        <v>3</v>
      </c>
      <c r="S17" s="5">
        <f>'Rev Projection'!Q17</f>
        <v>0</v>
      </c>
      <c r="T17" s="5">
        <f>'Rev Projection'!R17</f>
        <v>0</v>
      </c>
      <c r="U17" s="5">
        <f>'Rev Projection'!S17</f>
        <v>0</v>
      </c>
      <c r="V17" s="5">
        <f>'Rev Projection'!T17</f>
        <v>0</v>
      </c>
      <c r="W17" s="5">
        <f>'Rev Projection'!U17</f>
        <v>0</v>
      </c>
      <c r="X17" s="5">
        <f>'Rev Projection'!V17</f>
        <v>0</v>
      </c>
      <c r="Y17" s="5">
        <f>'Rev Projection'!W17</f>
        <v>0</v>
      </c>
      <c r="Z17" s="5">
        <f>'Rev Projection'!X17</f>
        <v>0</v>
      </c>
      <c r="AA17" s="5">
        <f>'Rev Projection'!Y17</f>
        <v>0</v>
      </c>
      <c r="AB17" s="5">
        <f>'Rev Projection'!Z17</f>
        <v>0</v>
      </c>
      <c r="AC17" s="32">
        <f>'Rev Projection'!AA17</f>
        <v>0</v>
      </c>
      <c r="AD17" s="33">
        <f>'Rev Projection'!AB17</f>
        <v>0</v>
      </c>
      <c r="AF17" s="4" t="s">
        <v>3</v>
      </c>
      <c r="AH17" s="5">
        <f>'Rev Projection'!AD17</f>
        <v>0</v>
      </c>
      <c r="AI17" s="5">
        <f>'Rev Projection'!AE17</f>
        <v>0</v>
      </c>
      <c r="AJ17" s="5">
        <f>'Rev Projection'!AF17</f>
        <v>0</v>
      </c>
      <c r="AK17" s="5">
        <f>'Rev Projection'!AG17</f>
        <v>0</v>
      </c>
      <c r="AL17" s="5">
        <f>'Rev Projection'!AH17</f>
        <v>0</v>
      </c>
      <c r="AM17" s="5">
        <f>'Rev Projection'!AI17</f>
        <v>0</v>
      </c>
      <c r="AN17" s="5">
        <f>'Rev Projection'!AJ17</f>
        <v>0</v>
      </c>
      <c r="AO17" s="5">
        <f>'Rev Projection'!AK17</f>
        <v>0</v>
      </c>
      <c r="AP17" s="5">
        <f>'Rev Projection'!AL17</f>
        <v>0</v>
      </c>
      <c r="AQ17" s="5">
        <f>'Rev Projection'!AM17</f>
        <v>0</v>
      </c>
      <c r="AR17" s="5">
        <f>'Rev Projection'!AN17</f>
        <v>0</v>
      </c>
      <c r="AS17" s="5">
        <f>'Rev Projection'!AO17</f>
        <v>0</v>
      </c>
    </row>
    <row r="18" spans="2:45" x14ac:dyDescent="0.2"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Q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F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</row>
    <row r="19" spans="2:45" x14ac:dyDescent="0.2">
      <c r="B19" s="11" t="s">
        <v>8</v>
      </c>
      <c r="Q19" s="11" t="s">
        <v>8</v>
      </c>
      <c r="AF19" s="11" t="s">
        <v>8</v>
      </c>
    </row>
    <row r="20" spans="2:45" x14ac:dyDescent="0.2">
      <c r="B20" s="4" t="s">
        <v>13</v>
      </c>
      <c r="D20" s="3">
        <f>$D$8</f>
        <v>40000</v>
      </c>
      <c r="E20" s="2">
        <f>D20</f>
        <v>40000</v>
      </c>
      <c r="F20" s="2">
        <f t="shared" ref="F20:N20" si="2">E20</f>
        <v>40000</v>
      </c>
      <c r="G20" s="2">
        <f t="shared" si="2"/>
        <v>40000</v>
      </c>
      <c r="H20" s="2">
        <f t="shared" si="2"/>
        <v>40000</v>
      </c>
      <c r="I20" s="2">
        <f t="shared" si="2"/>
        <v>40000</v>
      </c>
      <c r="J20" s="2">
        <f t="shared" si="2"/>
        <v>40000</v>
      </c>
      <c r="K20" s="2">
        <f t="shared" si="2"/>
        <v>40000</v>
      </c>
      <c r="L20" s="2">
        <f t="shared" si="2"/>
        <v>40000</v>
      </c>
      <c r="M20" s="2">
        <f t="shared" si="2"/>
        <v>40000</v>
      </c>
      <c r="N20" s="2">
        <f t="shared" si="2"/>
        <v>40000</v>
      </c>
      <c r="O20" s="2">
        <f>N20</f>
        <v>40000</v>
      </c>
      <c r="Q20" s="4" t="s">
        <v>13</v>
      </c>
      <c r="S20" s="3">
        <f>D35</f>
        <v>69760</v>
      </c>
      <c r="T20" s="2">
        <f>S20</f>
        <v>69760</v>
      </c>
      <c r="U20" s="2">
        <f t="shared" ref="U20:AD20" si="3">T20</f>
        <v>69760</v>
      </c>
      <c r="V20" s="2">
        <f t="shared" si="3"/>
        <v>69760</v>
      </c>
      <c r="W20" s="2">
        <f t="shared" si="3"/>
        <v>69760</v>
      </c>
      <c r="X20" s="2">
        <f t="shared" si="3"/>
        <v>69760</v>
      </c>
      <c r="Y20" s="2">
        <f t="shared" si="3"/>
        <v>69760</v>
      </c>
      <c r="Z20" s="2">
        <f t="shared" si="3"/>
        <v>69760</v>
      </c>
      <c r="AA20" s="2">
        <f t="shared" si="3"/>
        <v>69760</v>
      </c>
      <c r="AB20" s="2">
        <f t="shared" si="3"/>
        <v>69760</v>
      </c>
      <c r="AC20" s="2">
        <f t="shared" si="3"/>
        <v>69760</v>
      </c>
      <c r="AD20" s="2">
        <f t="shared" si="3"/>
        <v>69760</v>
      </c>
      <c r="AF20" s="4" t="s">
        <v>13</v>
      </c>
      <c r="AH20" s="3">
        <f>E35</f>
        <v>103120</v>
      </c>
      <c r="AI20" s="2">
        <f>AH20</f>
        <v>103120</v>
      </c>
      <c r="AJ20" s="2">
        <f t="shared" ref="AJ20:AS20" si="4">AI20</f>
        <v>103120</v>
      </c>
      <c r="AK20" s="2">
        <f t="shared" si="4"/>
        <v>103120</v>
      </c>
      <c r="AL20" s="2">
        <f t="shared" si="4"/>
        <v>103120</v>
      </c>
      <c r="AM20" s="2">
        <f t="shared" si="4"/>
        <v>103120</v>
      </c>
      <c r="AN20" s="2">
        <f t="shared" si="4"/>
        <v>103120</v>
      </c>
      <c r="AO20" s="2">
        <f t="shared" si="4"/>
        <v>103120</v>
      </c>
      <c r="AP20" s="2">
        <f t="shared" si="4"/>
        <v>103120</v>
      </c>
      <c r="AQ20" s="2">
        <f t="shared" si="4"/>
        <v>103120</v>
      </c>
      <c r="AR20" s="2">
        <f t="shared" si="4"/>
        <v>103120</v>
      </c>
      <c r="AS20" s="2">
        <f t="shared" si="4"/>
        <v>103120</v>
      </c>
    </row>
    <row r="21" spans="2:45" x14ac:dyDescent="0.2">
      <c r="B21" s="4" t="s">
        <v>6</v>
      </c>
      <c r="D21" s="3">
        <f t="shared" ref="D21:O21" si="5">MAX(0,D16)*$D$11+MAX(0,D17)*$D$12</f>
        <v>9000</v>
      </c>
      <c r="E21" s="3">
        <f t="shared" si="5"/>
        <v>9000</v>
      </c>
      <c r="F21" s="3">
        <f t="shared" si="5"/>
        <v>9000</v>
      </c>
      <c r="G21" s="3">
        <f t="shared" si="5"/>
        <v>9000</v>
      </c>
      <c r="H21" s="3">
        <f t="shared" si="5"/>
        <v>9000</v>
      </c>
      <c r="I21" s="3">
        <f t="shared" si="5"/>
        <v>9000</v>
      </c>
      <c r="J21" s="3">
        <f t="shared" si="5"/>
        <v>9000</v>
      </c>
      <c r="K21" s="3">
        <f t="shared" si="5"/>
        <v>9000</v>
      </c>
      <c r="L21" s="3">
        <f t="shared" si="5"/>
        <v>9000</v>
      </c>
      <c r="M21" s="3">
        <f t="shared" si="5"/>
        <v>9000</v>
      </c>
      <c r="N21" s="3">
        <f t="shared" si="5"/>
        <v>9000</v>
      </c>
      <c r="O21" s="3">
        <f t="shared" si="5"/>
        <v>9000</v>
      </c>
      <c r="Q21" s="4" t="s">
        <v>6</v>
      </c>
      <c r="S21" s="3">
        <f t="shared" ref="S21:AD21" si="6">MAX(0,S16)*$D$11+MAX(0,S17)*$D$12</f>
        <v>10000</v>
      </c>
      <c r="T21" s="3">
        <f t="shared" si="6"/>
        <v>10000</v>
      </c>
      <c r="U21" s="3">
        <f t="shared" si="6"/>
        <v>10000</v>
      </c>
      <c r="V21" s="3">
        <f t="shared" si="6"/>
        <v>10000</v>
      </c>
      <c r="W21" s="3">
        <f t="shared" si="6"/>
        <v>10000</v>
      </c>
      <c r="X21" s="3">
        <f t="shared" si="6"/>
        <v>10000</v>
      </c>
      <c r="Y21" s="3">
        <f t="shared" si="6"/>
        <v>10000</v>
      </c>
      <c r="Z21" s="3">
        <f t="shared" si="6"/>
        <v>10000</v>
      </c>
      <c r="AA21" s="3">
        <f t="shared" si="6"/>
        <v>10000</v>
      </c>
      <c r="AB21" s="3">
        <f t="shared" si="6"/>
        <v>10000</v>
      </c>
      <c r="AC21" s="3">
        <f t="shared" si="6"/>
        <v>10000</v>
      </c>
      <c r="AD21" s="3">
        <f t="shared" si="6"/>
        <v>10000</v>
      </c>
      <c r="AF21" s="4" t="s">
        <v>6</v>
      </c>
      <c r="AH21" s="3">
        <f t="shared" ref="AH21:AS21" si="7">MAX(0,AH16)*$D$11+MAX(0,AH17)*$D$12</f>
        <v>0</v>
      </c>
      <c r="AI21" s="3">
        <f t="shared" si="7"/>
        <v>0</v>
      </c>
      <c r="AJ21" s="3">
        <f t="shared" si="7"/>
        <v>0</v>
      </c>
      <c r="AK21" s="3">
        <f t="shared" si="7"/>
        <v>0</v>
      </c>
      <c r="AL21" s="3">
        <f t="shared" si="7"/>
        <v>0</v>
      </c>
      <c r="AM21" s="3">
        <f t="shared" si="7"/>
        <v>0</v>
      </c>
      <c r="AN21" s="3">
        <f t="shared" si="7"/>
        <v>0</v>
      </c>
      <c r="AO21" s="3">
        <f t="shared" si="7"/>
        <v>0</v>
      </c>
      <c r="AP21" s="3">
        <f t="shared" si="7"/>
        <v>0</v>
      </c>
      <c r="AQ21" s="3">
        <f t="shared" si="7"/>
        <v>0</v>
      </c>
      <c r="AR21" s="3">
        <f t="shared" si="7"/>
        <v>0</v>
      </c>
      <c r="AS21" s="3">
        <f t="shared" si="7"/>
        <v>0</v>
      </c>
    </row>
    <row r="22" spans="2:45" x14ac:dyDescent="0.2">
      <c r="B22" s="6" t="s">
        <v>7</v>
      </c>
      <c r="C22" s="7"/>
      <c r="D22" s="8">
        <f>SUM($C$16:C16)*$D$9+SUM($C$17:C17)*$D$10</f>
        <v>0</v>
      </c>
      <c r="E22" s="8">
        <f>SUM($C$16:D16)*$D$9+SUM($C$17:D17)*$D$10</f>
        <v>2480</v>
      </c>
      <c r="F22" s="8">
        <f>SUM($C$16:E16)*$D$9+SUM($C$17:E17)*$D$10</f>
        <v>4960</v>
      </c>
      <c r="G22" s="8">
        <f>SUM($C$16:F16)*$D$9+SUM($C$17:F17)*$D$10</f>
        <v>7440</v>
      </c>
      <c r="H22" s="8">
        <f>SUM($C$16:G16)*$D$9+SUM($C$17:G17)*$D$10</f>
        <v>9920</v>
      </c>
      <c r="I22" s="8">
        <f>SUM($C$16:H16)*$D$9+SUM($C$17:H17)*$D$10</f>
        <v>12400</v>
      </c>
      <c r="J22" s="8">
        <f>SUM($C$16:I16)*$D$9+SUM($C$17:I17)*$D$10</f>
        <v>14880</v>
      </c>
      <c r="K22" s="8">
        <f>SUM($C$16:J16)*$D$9+SUM($C$17:J17)*$D$10</f>
        <v>17360</v>
      </c>
      <c r="L22" s="8">
        <f>SUM($C$16:K16)*$D$9+SUM($C$17:K17)*$D$10</f>
        <v>19840</v>
      </c>
      <c r="M22" s="8">
        <f>SUM($C$16:L16)*$D$9+SUM($C$17:L17)*$D$10</f>
        <v>22320</v>
      </c>
      <c r="N22" s="8">
        <f>SUM($C$16:M16)*$D$9+SUM($C$17:M17)*$D$10</f>
        <v>24800</v>
      </c>
      <c r="O22" s="8">
        <f>SUM($C$16:N16)*$D$9+SUM($C$17:N17)*$D$10</f>
        <v>27280</v>
      </c>
      <c r="Q22" s="6" t="s">
        <v>7</v>
      </c>
      <c r="S22" s="8">
        <f>SUM(R$16:$R16)*$D$9+SUM(R$17:$R17)*$D$10</f>
        <v>0</v>
      </c>
      <c r="T22" s="8">
        <f>SUM($R$16:S16)*$D$9+SUM($R$17:S17)*$D$10</f>
        <v>2780</v>
      </c>
      <c r="U22" s="8">
        <f>SUM($R$16:T16)*$D$9+SUM($R$17:T17)*$D$10</f>
        <v>5560</v>
      </c>
      <c r="V22" s="8">
        <f>SUM($R$16:U16)*$D$9+SUM($R$17:U17)*$D$10</f>
        <v>8340</v>
      </c>
      <c r="W22" s="8">
        <f>SUM($R$16:V16)*$D$9+SUM($R$17:V17)*$D$10</f>
        <v>11120</v>
      </c>
      <c r="X22" s="8">
        <f>SUM($R$16:W16)*$D$9+SUM($R$17:W17)*$D$10</f>
        <v>13900</v>
      </c>
      <c r="Y22" s="8">
        <f>SUM($R$16:X16)*$D$9+SUM($R$17:X17)*$D$10</f>
        <v>16680</v>
      </c>
      <c r="Z22" s="8">
        <f>SUM($R$16:Y16)*$D$9+SUM($R$17:Y17)*$D$10</f>
        <v>19460</v>
      </c>
      <c r="AA22" s="8">
        <f>SUM($R$16:Z16)*$D$9+SUM($R$17:Z17)*$D$10</f>
        <v>22240</v>
      </c>
      <c r="AB22" s="8">
        <f>SUM($R$16:AA16)*$D$9+SUM($R$17:AA17)*$D$10</f>
        <v>25020</v>
      </c>
      <c r="AC22" s="8">
        <f>SUM($R$16:AB16)*$D$9+SUM($R$17:AB17)*$D$10</f>
        <v>27800</v>
      </c>
      <c r="AD22" s="8">
        <f>SUM($R$16:AC16)*$D$9+SUM($R$17:AC17)*$D$10</f>
        <v>30580</v>
      </c>
      <c r="AF22" s="6" t="s">
        <v>7</v>
      </c>
      <c r="AH22" s="8">
        <f>SUM($AG$16:AG16)*$D$9+SUM($AG$17:AG17)*$D$10</f>
        <v>0</v>
      </c>
      <c r="AI22" s="8">
        <f>SUM($AG$16:AH16)*$D$9+SUM($AG$17:AH17)*$D$10</f>
        <v>0</v>
      </c>
      <c r="AJ22" s="8">
        <f>SUM($AG$16:AI16)*$D$9+SUM($AG$17:AI17)*$D$10</f>
        <v>0</v>
      </c>
      <c r="AK22" s="8">
        <f>SUM($AG$16:AJ16)*$D$9+SUM($AG$17:AJ17)*$D$10</f>
        <v>0</v>
      </c>
      <c r="AL22" s="8">
        <f>SUM($AG$16:AK16)*$D$9+SUM($AG$17:AK17)*$D$10</f>
        <v>0</v>
      </c>
      <c r="AM22" s="8">
        <f>SUM($AG$16:AL16)*$D$9+SUM($AG$17:AL17)*$D$10</f>
        <v>0</v>
      </c>
      <c r="AN22" s="8">
        <f>SUM($AG$16:AM16)*$D$9+SUM($AG$17:AM17)*$D$10</f>
        <v>0</v>
      </c>
      <c r="AO22" s="8">
        <f>SUM($AG$16:AN16)*$D$9+SUM($AG$17:AN17)*$D$10</f>
        <v>0</v>
      </c>
      <c r="AP22" s="8">
        <f>SUM($AG$16:AO16)*$D$9+SUM($AG$17:AO17)*$D$10</f>
        <v>0</v>
      </c>
      <c r="AQ22" s="8">
        <f>SUM($AG$16:AP16)*$D$9+SUM($AG$17:AP17)*$D$10</f>
        <v>0</v>
      </c>
      <c r="AR22" s="8">
        <f>SUM($AG$16:AQ16)*$D$9+SUM($AG$17:AQ17)*$D$10</f>
        <v>0</v>
      </c>
      <c r="AS22" s="8">
        <f>SUM($AG$16:AR16)*$D$9+SUM($AG$17:AR17)*$D$10</f>
        <v>0</v>
      </c>
    </row>
    <row r="23" spans="2:45" x14ac:dyDescent="0.2">
      <c r="B23" s="11" t="s">
        <v>4</v>
      </c>
      <c r="D23" s="12">
        <f>SUM(D20:D22)</f>
        <v>49000</v>
      </c>
      <c r="E23" s="12">
        <f t="shared" ref="E23:O23" si="8">SUM(E20:E22)</f>
        <v>51480</v>
      </c>
      <c r="F23" s="12">
        <f t="shared" si="8"/>
        <v>53960</v>
      </c>
      <c r="G23" s="12">
        <f t="shared" si="8"/>
        <v>56440</v>
      </c>
      <c r="H23" s="12">
        <f t="shared" si="8"/>
        <v>58920</v>
      </c>
      <c r="I23" s="12">
        <f t="shared" si="8"/>
        <v>61400</v>
      </c>
      <c r="J23" s="12">
        <f t="shared" si="8"/>
        <v>63880</v>
      </c>
      <c r="K23" s="12">
        <f t="shared" si="8"/>
        <v>66360</v>
      </c>
      <c r="L23" s="12">
        <f t="shared" si="8"/>
        <v>68840</v>
      </c>
      <c r="M23" s="12">
        <f t="shared" si="8"/>
        <v>71320</v>
      </c>
      <c r="N23" s="12">
        <f t="shared" si="8"/>
        <v>73800</v>
      </c>
      <c r="O23" s="12">
        <f t="shared" si="8"/>
        <v>76280</v>
      </c>
      <c r="Q23" s="11" t="s">
        <v>4</v>
      </c>
      <c r="S23" s="12">
        <f>SUM(S20:S22)</f>
        <v>79760</v>
      </c>
      <c r="T23" s="12">
        <f t="shared" ref="T23:AD23" si="9">SUM(T20:T22)</f>
        <v>82540</v>
      </c>
      <c r="U23" s="12">
        <f t="shared" si="9"/>
        <v>85320</v>
      </c>
      <c r="V23" s="12">
        <f t="shared" si="9"/>
        <v>88100</v>
      </c>
      <c r="W23" s="12">
        <f t="shared" si="9"/>
        <v>90880</v>
      </c>
      <c r="X23" s="12">
        <f t="shared" si="9"/>
        <v>93660</v>
      </c>
      <c r="Y23" s="12">
        <f t="shared" si="9"/>
        <v>96440</v>
      </c>
      <c r="Z23" s="12">
        <f t="shared" si="9"/>
        <v>99220</v>
      </c>
      <c r="AA23" s="12">
        <f t="shared" si="9"/>
        <v>102000</v>
      </c>
      <c r="AB23" s="12">
        <f t="shared" si="9"/>
        <v>104780</v>
      </c>
      <c r="AC23" s="12">
        <f t="shared" si="9"/>
        <v>107560</v>
      </c>
      <c r="AD23" s="12">
        <f t="shared" si="9"/>
        <v>110340</v>
      </c>
      <c r="AF23" s="11" t="s">
        <v>4</v>
      </c>
      <c r="AH23" s="12">
        <f>SUM(AH20:AH22)</f>
        <v>103120</v>
      </c>
      <c r="AI23" s="12">
        <f t="shared" ref="AI23:AS23" si="10">SUM(AI20:AI22)</f>
        <v>103120</v>
      </c>
      <c r="AJ23" s="12">
        <f t="shared" si="10"/>
        <v>103120</v>
      </c>
      <c r="AK23" s="12">
        <f t="shared" si="10"/>
        <v>103120</v>
      </c>
      <c r="AL23" s="12">
        <f t="shared" si="10"/>
        <v>103120</v>
      </c>
      <c r="AM23" s="12">
        <f t="shared" si="10"/>
        <v>103120</v>
      </c>
      <c r="AN23" s="12">
        <f t="shared" si="10"/>
        <v>103120</v>
      </c>
      <c r="AO23" s="12">
        <f t="shared" si="10"/>
        <v>103120</v>
      </c>
      <c r="AP23" s="12">
        <f t="shared" si="10"/>
        <v>103120</v>
      </c>
      <c r="AQ23" s="12">
        <f t="shared" si="10"/>
        <v>103120</v>
      </c>
      <c r="AR23" s="12">
        <f t="shared" si="10"/>
        <v>103120</v>
      </c>
      <c r="AS23" s="12">
        <f t="shared" si="10"/>
        <v>103120</v>
      </c>
    </row>
    <row r="25" spans="2:45" x14ac:dyDescent="0.2">
      <c r="B25" s="11" t="s">
        <v>17</v>
      </c>
      <c r="D25" s="12">
        <f>SUM($D$23:D23)</f>
        <v>49000</v>
      </c>
      <c r="E25" s="12">
        <f>SUM($D$23:E23)</f>
        <v>100480</v>
      </c>
      <c r="F25" s="12">
        <f>SUM($D$23:F23)</f>
        <v>154440</v>
      </c>
      <c r="G25" s="12">
        <f>SUM($D$23:G23)</f>
        <v>210880</v>
      </c>
      <c r="H25" s="12">
        <f>SUM($D$23:H23)</f>
        <v>269800</v>
      </c>
      <c r="I25" s="12">
        <f>SUM($D$23:I23)</f>
        <v>331200</v>
      </c>
      <c r="J25" s="12">
        <f>SUM($D$23:J23)</f>
        <v>395080</v>
      </c>
      <c r="K25" s="12">
        <f>SUM($D$23:K23)</f>
        <v>461440</v>
      </c>
      <c r="L25" s="12">
        <f>SUM($D$23:L23)</f>
        <v>530280</v>
      </c>
      <c r="M25" s="12">
        <f>SUM($D$23:M23)</f>
        <v>601600</v>
      </c>
      <c r="N25" s="12">
        <f>SUM($D$23:N23)</f>
        <v>675400</v>
      </c>
      <c r="O25" s="12">
        <f>SUM($D$23:O23)</f>
        <v>751680</v>
      </c>
      <c r="Q25" s="11" t="s">
        <v>17</v>
      </c>
      <c r="S25" s="12">
        <f>S23</f>
        <v>79760</v>
      </c>
      <c r="T25" s="12">
        <f>SUM($S$23:T23)</f>
        <v>162300</v>
      </c>
      <c r="U25" s="12">
        <f>SUM($S$23:U23)</f>
        <v>247620</v>
      </c>
      <c r="V25" s="12">
        <f>SUM($S$23:V23)</f>
        <v>335720</v>
      </c>
      <c r="W25" s="12">
        <f>SUM($S$23:W23)</f>
        <v>426600</v>
      </c>
      <c r="X25" s="12">
        <f>SUM($S$23:X23)</f>
        <v>520260</v>
      </c>
      <c r="Y25" s="12">
        <f>SUM($S$23:Y23)</f>
        <v>616700</v>
      </c>
      <c r="Z25" s="12">
        <f>SUM($S$23:Z23)</f>
        <v>715920</v>
      </c>
      <c r="AA25" s="12">
        <f>SUM($S$23:AA23)</f>
        <v>817920</v>
      </c>
      <c r="AB25" s="12">
        <f>SUM($S$23:AB23)</f>
        <v>922700</v>
      </c>
      <c r="AC25" s="12">
        <f>SUM($S$23:AC23)</f>
        <v>1030260</v>
      </c>
      <c r="AD25" s="12">
        <f>SUM($S$23:AD23)</f>
        <v>1140600</v>
      </c>
      <c r="AF25" s="11" t="s">
        <v>17</v>
      </c>
      <c r="AH25" s="12">
        <f>AH23</f>
        <v>103120</v>
      </c>
      <c r="AI25" s="12">
        <f>SUM($AH$23:AI23)</f>
        <v>206240</v>
      </c>
      <c r="AJ25" s="12">
        <f>SUM($AH$23:AJ23)</f>
        <v>309360</v>
      </c>
      <c r="AK25" s="12">
        <f>SUM($AH$23:AK23)</f>
        <v>412480</v>
      </c>
      <c r="AL25" s="12">
        <f>SUM($AH$23:AL23)</f>
        <v>515600</v>
      </c>
      <c r="AM25" s="12">
        <f>SUM($AH$23:AM23)</f>
        <v>618720</v>
      </c>
      <c r="AN25" s="12">
        <f>SUM($AH$23:AN23)</f>
        <v>721840</v>
      </c>
      <c r="AO25" s="12">
        <f>SUM($AH$23:AO23)</f>
        <v>824960</v>
      </c>
      <c r="AP25" s="12">
        <f>SUM($AH$23:AP23)</f>
        <v>928080</v>
      </c>
      <c r="AQ25" s="12">
        <f>SUM($AH$23:AQ23)</f>
        <v>1031200</v>
      </c>
      <c r="AR25" s="12">
        <f>SUM($AH$23:AR23)</f>
        <v>1134320</v>
      </c>
      <c r="AS25" s="12">
        <f>SUM($AH$23:AS23)</f>
        <v>1237440</v>
      </c>
    </row>
    <row r="27" spans="2:45" x14ac:dyDescent="0.2">
      <c r="B27" s="13" t="s">
        <v>11</v>
      </c>
      <c r="C27" s="14"/>
      <c r="D27" s="27">
        <f>D13</f>
        <v>2023</v>
      </c>
      <c r="E27" s="27">
        <f>S13</f>
        <v>2024</v>
      </c>
      <c r="F27" s="15">
        <f>AH13</f>
        <v>2025</v>
      </c>
      <c r="Q27" s="13" t="s">
        <v>11</v>
      </c>
      <c r="R27" s="14"/>
      <c r="S27" s="27">
        <f>D27</f>
        <v>2023</v>
      </c>
      <c r="T27" s="27">
        <f t="shared" ref="T27:T28" si="11">E27</f>
        <v>2024</v>
      </c>
      <c r="U27" s="15">
        <f t="shared" ref="U27:U28" si="12">F27</f>
        <v>2025</v>
      </c>
      <c r="AF27" s="13" t="s">
        <v>11</v>
      </c>
      <c r="AG27" s="27"/>
      <c r="AH27" s="27">
        <f>S27</f>
        <v>2023</v>
      </c>
      <c r="AI27" s="27">
        <f t="shared" ref="AI27:AI28" si="13">T27</f>
        <v>2024</v>
      </c>
      <c r="AJ27" s="15">
        <f t="shared" ref="AJ27:AJ28" si="14">U27</f>
        <v>2025</v>
      </c>
    </row>
    <row r="28" spans="2:45" x14ac:dyDescent="0.2">
      <c r="B28" s="24" t="s">
        <v>14</v>
      </c>
      <c r="D28" s="12">
        <f>D20</f>
        <v>40000</v>
      </c>
      <c r="E28" s="12">
        <f>D35</f>
        <v>69760</v>
      </c>
      <c r="F28" s="23">
        <f>E35</f>
        <v>103120</v>
      </c>
      <c r="Q28" s="24" t="s">
        <v>14</v>
      </c>
      <c r="S28" s="12">
        <f t="shared" ref="S28" si="15">D28</f>
        <v>40000</v>
      </c>
      <c r="T28" s="12">
        <f t="shared" si="11"/>
        <v>69760</v>
      </c>
      <c r="U28" s="23">
        <f t="shared" si="12"/>
        <v>103120</v>
      </c>
      <c r="AF28" s="24" t="s">
        <v>14</v>
      </c>
      <c r="AG28" s="12"/>
      <c r="AH28" s="12">
        <f t="shared" ref="AH28" si="16">S28</f>
        <v>40000</v>
      </c>
      <c r="AI28" s="12">
        <f t="shared" si="13"/>
        <v>69760</v>
      </c>
      <c r="AJ28" s="23">
        <f t="shared" si="14"/>
        <v>103120</v>
      </c>
    </row>
    <row r="29" spans="2:45" x14ac:dyDescent="0.2">
      <c r="B29" s="24"/>
      <c r="D29" s="12"/>
      <c r="E29" s="12"/>
      <c r="F29" s="23"/>
      <c r="Q29" s="24"/>
      <c r="S29" s="12"/>
      <c r="T29" s="12"/>
      <c r="U29" s="23"/>
      <c r="AF29" s="24"/>
      <c r="AG29" s="12"/>
      <c r="AH29" s="12"/>
      <c r="AI29" s="12"/>
      <c r="AJ29" s="23"/>
    </row>
    <row r="30" spans="2:45" x14ac:dyDescent="0.2">
      <c r="B30" s="24" t="s">
        <v>10</v>
      </c>
      <c r="F30" s="17"/>
      <c r="Q30" s="24" t="s">
        <v>10</v>
      </c>
      <c r="U30" s="17"/>
      <c r="AF30" s="24" t="s">
        <v>10</v>
      </c>
      <c r="AJ30" s="17"/>
    </row>
    <row r="31" spans="2:45" x14ac:dyDescent="0.2">
      <c r="B31" s="18" t="s">
        <v>2</v>
      </c>
      <c r="D31">
        <f>SUM(D16:O16)</f>
        <v>36</v>
      </c>
      <c r="E31">
        <f>SUM(S16:AD16)</f>
        <v>48</v>
      </c>
      <c r="F31" s="17">
        <f>SUM(AH16:AS16)</f>
        <v>0</v>
      </c>
      <c r="Q31" s="18" t="s">
        <v>2</v>
      </c>
      <c r="S31">
        <f t="shared" ref="S31:S33" si="17">D31</f>
        <v>36</v>
      </c>
      <c r="T31">
        <f t="shared" ref="T31:T33" si="18">E31</f>
        <v>48</v>
      </c>
      <c r="U31" s="17">
        <f t="shared" ref="U31:U33" si="19">F31</f>
        <v>0</v>
      </c>
      <c r="AF31" s="18" t="s">
        <v>2</v>
      </c>
      <c r="AH31">
        <f t="shared" ref="AH31:AH33" si="20">S31</f>
        <v>36</v>
      </c>
      <c r="AI31">
        <f t="shared" ref="AI31:AI33" si="21">T31</f>
        <v>48</v>
      </c>
      <c r="AJ31" s="17">
        <f t="shared" ref="AJ31:AJ33" si="22">U31</f>
        <v>0</v>
      </c>
    </row>
    <row r="32" spans="2:45" x14ac:dyDescent="0.2">
      <c r="B32" s="19" t="s">
        <v>3</v>
      </c>
      <c r="C32" s="7"/>
      <c r="D32" s="7">
        <f>SUM(D17:O17)</f>
        <v>12</v>
      </c>
      <c r="E32" s="7">
        <f>SUM(S17:AD17)</f>
        <v>0</v>
      </c>
      <c r="F32" s="20">
        <f>SUM(AH17:AS17)</f>
        <v>0</v>
      </c>
      <c r="Q32" s="19" t="s">
        <v>3</v>
      </c>
      <c r="R32" s="7"/>
      <c r="S32" s="7">
        <f t="shared" si="17"/>
        <v>12</v>
      </c>
      <c r="T32" s="7">
        <f t="shared" si="18"/>
        <v>0</v>
      </c>
      <c r="U32" s="20">
        <f t="shared" si="19"/>
        <v>0</v>
      </c>
      <c r="AF32" s="19" t="s">
        <v>3</v>
      </c>
      <c r="AG32" s="7"/>
      <c r="AH32" s="7">
        <f t="shared" si="20"/>
        <v>12</v>
      </c>
      <c r="AI32" s="7">
        <f t="shared" si="21"/>
        <v>0</v>
      </c>
      <c r="AJ32" s="20">
        <f t="shared" si="22"/>
        <v>0</v>
      </c>
    </row>
    <row r="33" spans="2:36" x14ac:dyDescent="0.2">
      <c r="B33" s="24" t="s">
        <v>4</v>
      </c>
      <c r="D33" s="9">
        <f>SUM(D31:D32)</f>
        <v>48</v>
      </c>
      <c r="E33" s="9">
        <f>SUM(E31:E32)</f>
        <v>48</v>
      </c>
      <c r="F33" s="25">
        <f>SUM(F31:F32)</f>
        <v>0</v>
      </c>
      <c r="Q33" s="24" t="s">
        <v>4</v>
      </c>
      <c r="S33" s="9">
        <f t="shared" si="17"/>
        <v>48</v>
      </c>
      <c r="T33" s="9">
        <f t="shared" si="18"/>
        <v>48</v>
      </c>
      <c r="U33" s="25">
        <f t="shared" si="19"/>
        <v>0</v>
      </c>
      <c r="AF33" s="24" t="s">
        <v>4</v>
      </c>
      <c r="AG33" s="9"/>
      <c r="AH33" s="9">
        <f t="shared" si="20"/>
        <v>48</v>
      </c>
      <c r="AI33" s="9">
        <f t="shared" si="21"/>
        <v>48</v>
      </c>
      <c r="AJ33" s="25">
        <f t="shared" si="22"/>
        <v>0</v>
      </c>
    </row>
    <row r="34" spans="2:36" x14ac:dyDescent="0.2">
      <c r="B34" s="16"/>
      <c r="F34" s="17"/>
      <c r="Q34" s="16"/>
      <c r="U34" s="17"/>
      <c r="AF34" s="16"/>
      <c r="AJ34" s="17"/>
    </row>
    <row r="35" spans="2:36" x14ac:dyDescent="0.2">
      <c r="B35" s="24" t="s">
        <v>9</v>
      </c>
      <c r="D35" s="12">
        <f>D28+D31*$D$9+D32*$D$10</f>
        <v>69760</v>
      </c>
      <c r="E35" s="12">
        <f>E28+E31*$D$9+E32*$D$10</f>
        <v>103120</v>
      </c>
      <c r="F35" s="23">
        <f>F28+F31*$D$9+F32*$D$10</f>
        <v>103120</v>
      </c>
      <c r="H35" s="2"/>
      <c r="I35" s="2"/>
      <c r="Q35" s="24" t="s">
        <v>9</v>
      </c>
      <c r="S35" s="12">
        <f t="shared" ref="S35:U35" si="23">D35</f>
        <v>69760</v>
      </c>
      <c r="T35" s="12">
        <f t="shared" si="23"/>
        <v>103120</v>
      </c>
      <c r="U35" s="23">
        <f t="shared" si="23"/>
        <v>103120</v>
      </c>
      <c r="AF35" s="24" t="s">
        <v>9</v>
      </c>
      <c r="AG35" s="12"/>
      <c r="AH35" s="12">
        <f t="shared" ref="AH35" si="24">S35</f>
        <v>69760</v>
      </c>
      <c r="AI35" s="12">
        <f t="shared" ref="AI35" si="25">T35</f>
        <v>103120</v>
      </c>
      <c r="AJ35" s="23">
        <f t="shared" ref="AJ35" si="26">U35</f>
        <v>103120</v>
      </c>
    </row>
    <row r="36" spans="2:36" x14ac:dyDescent="0.2">
      <c r="B36" s="16"/>
      <c r="F36" s="17"/>
      <c r="Q36" s="16"/>
      <c r="U36" s="17"/>
      <c r="AF36" s="16"/>
      <c r="AJ36" s="17"/>
    </row>
    <row r="37" spans="2:36" x14ac:dyDescent="0.2">
      <c r="B37" s="21" t="s">
        <v>18</v>
      </c>
      <c r="C37" s="7"/>
      <c r="D37" s="28">
        <f>SUM(D23:O23)</f>
        <v>751680</v>
      </c>
      <c r="E37" s="28">
        <f>SUM(S23:AD23)</f>
        <v>1140600</v>
      </c>
      <c r="F37" s="22">
        <f>SUM(AH23:AS23)</f>
        <v>1237440</v>
      </c>
      <c r="Q37" s="21" t="s">
        <v>18</v>
      </c>
      <c r="R37" s="7"/>
      <c r="S37" s="28">
        <f t="shared" ref="S37:U37" si="27">D37</f>
        <v>751680</v>
      </c>
      <c r="T37" s="28">
        <f t="shared" si="27"/>
        <v>1140600</v>
      </c>
      <c r="U37" s="22">
        <f t="shared" si="27"/>
        <v>1237440</v>
      </c>
      <c r="AF37" s="21" t="s">
        <v>18</v>
      </c>
      <c r="AG37" s="28"/>
      <c r="AH37" s="28">
        <f t="shared" ref="AH37" si="28">S37</f>
        <v>751680</v>
      </c>
      <c r="AI37" s="28">
        <f t="shared" ref="AI37" si="29">T37</f>
        <v>1140600</v>
      </c>
      <c r="AJ37" s="22">
        <f t="shared" ref="AJ37" si="30">U37</f>
        <v>1237440</v>
      </c>
    </row>
    <row r="92" spans="4:4" x14ac:dyDescent="0.2">
      <c r="D92" s="2"/>
    </row>
  </sheetData>
  <sheetProtection algorithmName="SHA-512" hashValue="QzrqweoF+cZUoZJq6txds50lWgtXzBNKLU0IGeYzPUhFb4DQdnek0K76W2ZKEnq/4PQqoEXLX3/TG32QGxWLEA==" saltValue="zGBsFHJewEg5yuwN9Ygqbw==" spinCount="100000" sheet="1" objects="1" scenarios="1"/>
  <pageMargins left="0.7" right="0.7" top="0.75" bottom="0.75" header="0.3" footer="0.3"/>
  <pageSetup scale="58" fitToWidth="3" orientation="landscape" r:id="rId1"/>
  <colBreaks count="2" manualBreakCount="2">
    <brk id="15" max="1048575" man="1"/>
    <brk id="30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E63AFB-80ED-440F-83A3-A5BC9784C171}">
  <dimension ref="A5:AK9"/>
  <sheetViews>
    <sheetView zoomScale="85" zoomScaleNormal="85" workbookViewId="0">
      <selection activeCell="D39" sqref="D39"/>
    </sheetView>
  </sheetViews>
  <sheetFormatPr baseColWidth="10" defaultColWidth="8.83203125" defaultRowHeight="15" x14ac:dyDescent="0.2"/>
  <cols>
    <col min="1" max="1" width="28" bestFit="1" customWidth="1"/>
    <col min="2" max="37" width="10.83203125" customWidth="1"/>
  </cols>
  <sheetData>
    <row r="5" spans="1:37" x14ac:dyDescent="0.2">
      <c r="B5" s="34">
        <f>'Rev Projection'!D14</f>
        <v>44927</v>
      </c>
      <c r="C5" s="34">
        <f>'Rev Projection'!E14</f>
        <v>44958</v>
      </c>
      <c r="D5" s="34">
        <f>'Rev Projection'!F14</f>
        <v>44986</v>
      </c>
      <c r="E5" s="34">
        <f>'Rev Projection'!G14</f>
        <v>45017</v>
      </c>
      <c r="F5" s="34">
        <f>'Rev Projection'!H14</f>
        <v>45047</v>
      </c>
      <c r="G5" s="34">
        <f>'Rev Projection'!I14</f>
        <v>45078</v>
      </c>
      <c r="H5" s="34">
        <f>'Rev Projection'!J14</f>
        <v>45108</v>
      </c>
      <c r="I5" s="34">
        <f>'Rev Projection'!K14</f>
        <v>45139</v>
      </c>
      <c r="J5" s="34">
        <f>'Rev Projection'!L14</f>
        <v>45170</v>
      </c>
      <c r="K5" s="34">
        <f>'Rev Projection'!M14</f>
        <v>45200</v>
      </c>
      <c r="L5" s="34">
        <f>'Rev Projection'!N14</f>
        <v>45231</v>
      </c>
      <c r="M5" s="34">
        <f>'Rev Projection'!O14</f>
        <v>45261</v>
      </c>
      <c r="N5" s="34">
        <f>'Rev Projection'!Q14</f>
        <v>45292</v>
      </c>
      <c r="O5" s="34">
        <f>'Rev Projection'!R14</f>
        <v>45323</v>
      </c>
      <c r="P5" s="34">
        <f>'Rev Projection'!S14</f>
        <v>45352</v>
      </c>
      <c r="Q5" s="34">
        <f>'Rev Projection'!T14</f>
        <v>45383</v>
      </c>
      <c r="R5" s="34">
        <f>'Rev Projection'!U14</f>
        <v>45413</v>
      </c>
      <c r="S5" s="34">
        <f>'Rev Projection'!V14</f>
        <v>45444</v>
      </c>
      <c r="T5" s="34">
        <f>'Rev Projection'!W14</f>
        <v>45474</v>
      </c>
      <c r="U5" s="34">
        <f>'Rev Projection'!X14</f>
        <v>45505</v>
      </c>
      <c r="V5" s="34">
        <f>'Rev Projection'!Y14</f>
        <v>45536</v>
      </c>
      <c r="W5" s="34">
        <f>'Rev Projection'!Z14</f>
        <v>45566</v>
      </c>
      <c r="X5" s="34">
        <f>'Rev Projection'!AA14</f>
        <v>45597</v>
      </c>
      <c r="Y5" s="34">
        <f>'Rev Projection'!AB14</f>
        <v>45627</v>
      </c>
      <c r="Z5" s="34">
        <f>'Rev Projection'!AD14</f>
        <v>45292</v>
      </c>
      <c r="AA5" s="34">
        <f>'Rev Projection'!AE14</f>
        <v>45323</v>
      </c>
      <c r="AB5" s="34">
        <f>'Rev Projection'!AF14</f>
        <v>45352</v>
      </c>
      <c r="AC5" s="34">
        <f>'Rev Projection'!AG14</f>
        <v>45383</v>
      </c>
      <c r="AD5" s="34">
        <f>'Rev Projection'!AH14</f>
        <v>45413</v>
      </c>
      <c r="AE5" s="34">
        <f>'Rev Projection'!AI14</f>
        <v>45444</v>
      </c>
      <c r="AF5" s="34">
        <f>'Rev Projection'!AJ14</f>
        <v>45474</v>
      </c>
      <c r="AG5" s="34">
        <f>'Rev Projection'!AK14</f>
        <v>45505</v>
      </c>
      <c r="AH5" s="34">
        <f>'Rev Projection'!AL14</f>
        <v>45536</v>
      </c>
      <c r="AI5" s="34">
        <f>'Rev Projection'!AM14</f>
        <v>45566</v>
      </c>
      <c r="AJ5" s="34">
        <f>'Rev Projection'!AN14</f>
        <v>45597</v>
      </c>
      <c r="AK5" s="34">
        <f>'Rev Projection'!AO14</f>
        <v>45627</v>
      </c>
    </row>
    <row r="6" spans="1:37" x14ac:dyDescent="0.2">
      <c r="A6" s="29" t="str">
        <f>'Rev Projection'!B20</f>
        <v>Preexisting Revenue Stream</v>
      </c>
      <c r="B6" s="2">
        <f>'Rev Projection'!D20</f>
        <v>40000</v>
      </c>
      <c r="C6" s="2">
        <f>'Rev Projection'!E20</f>
        <v>40000</v>
      </c>
      <c r="D6" s="2">
        <f>'Rev Projection'!F20</f>
        <v>40000</v>
      </c>
      <c r="E6" s="2">
        <f>'Rev Projection'!G20</f>
        <v>40000</v>
      </c>
      <c r="F6" s="2">
        <f>'Rev Projection'!H20</f>
        <v>40000</v>
      </c>
      <c r="G6" s="2">
        <f>'Rev Projection'!I20</f>
        <v>40000</v>
      </c>
      <c r="H6" s="2">
        <f>'Rev Projection'!J20</f>
        <v>40000</v>
      </c>
      <c r="I6" s="2">
        <f>'Rev Projection'!K20</f>
        <v>40000</v>
      </c>
      <c r="J6" s="2">
        <f>'Rev Projection'!L20</f>
        <v>40000</v>
      </c>
      <c r="K6" s="2">
        <f>'Rev Projection'!M20</f>
        <v>40000</v>
      </c>
      <c r="L6" s="2">
        <f>'Rev Projection'!N20</f>
        <v>40000</v>
      </c>
      <c r="M6" s="2">
        <f>'Rev Projection'!O20</f>
        <v>40000</v>
      </c>
      <c r="N6" s="2">
        <f>'Rev Projection'!Q20</f>
        <v>69760</v>
      </c>
      <c r="O6" s="2">
        <f>'Rev Projection'!R20</f>
        <v>69760</v>
      </c>
      <c r="P6" s="2">
        <f>'Rev Projection'!S20</f>
        <v>69760</v>
      </c>
      <c r="Q6" s="2">
        <f>'Rev Projection'!T20</f>
        <v>69760</v>
      </c>
      <c r="R6" s="2">
        <f>'Rev Projection'!U20</f>
        <v>69760</v>
      </c>
      <c r="S6" s="2">
        <f>'Rev Projection'!V20</f>
        <v>69760</v>
      </c>
      <c r="T6" s="2">
        <f>'Rev Projection'!W20</f>
        <v>69760</v>
      </c>
      <c r="U6" s="2">
        <f>'Rev Projection'!X20</f>
        <v>69760</v>
      </c>
      <c r="V6" s="2">
        <f>'Rev Projection'!Y20</f>
        <v>69760</v>
      </c>
      <c r="W6" s="2">
        <f>'Rev Projection'!Z20</f>
        <v>69760</v>
      </c>
      <c r="X6" s="2">
        <f>'Rev Projection'!AA20</f>
        <v>69760</v>
      </c>
      <c r="Y6" s="2">
        <f>'Rev Projection'!AB20</f>
        <v>69760</v>
      </c>
      <c r="Z6" s="2">
        <f>'Rev Projection'!AD20</f>
        <v>103120</v>
      </c>
      <c r="AA6" s="2">
        <f>'Rev Projection'!AE20</f>
        <v>103120</v>
      </c>
      <c r="AB6" s="2">
        <f>'Rev Projection'!AF20</f>
        <v>103120</v>
      </c>
      <c r="AC6" s="2">
        <f>'Rev Projection'!AG20</f>
        <v>103120</v>
      </c>
      <c r="AD6" s="2">
        <f>'Rev Projection'!AH20</f>
        <v>103120</v>
      </c>
      <c r="AE6" s="2">
        <f>'Rev Projection'!AI20</f>
        <v>103120</v>
      </c>
      <c r="AF6" s="2">
        <f>'Rev Projection'!AJ20</f>
        <v>103120</v>
      </c>
      <c r="AG6" s="2">
        <f>'Rev Projection'!AK20</f>
        <v>103120</v>
      </c>
      <c r="AH6" s="2">
        <f>'Rev Projection'!AL20</f>
        <v>103120</v>
      </c>
      <c r="AI6" s="2">
        <f>'Rev Projection'!AM20</f>
        <v>103120</v>
      </c>
      <c r="AJ6" s="2">
        <f>'Rev Projection'!AN20</f>
        <v>103120</v>
      </c>
      <c r="AK6" s="2">
        <f>'Rev Projection'!AO20</f>
        <v>103120</v>
      </c>
    </row>
    <row r="7" spans="1:37" x14ac:dyDescent="0.2">
      <c r="A7" s="29" t="str">
        <f>'Rev Projection'!B21</f>
        <v>New Client Onboarding</v>
      </c>
      <c r="B7" s="2">
        <f>'Rev Projection'!D21</f>
        <v>9000</v>
      </c>
      <c r="C7" s="2">
        <f>'Rev Projection'!E21</f>
        <v>9000</v>
      </c>
      <c r="D7" s="2">
        <f>'Rev Projection'!F21</f>
        <v>9000</v>
      </c>
      <c r="E7" s="2">
        <f>'Rev Projection'!G21</f>
        <v>9000</v>
      </c>
      <c r="F7" s="2">
        <f>'Rev Projection'!H21</f>
        <v>9000</v>
      </c>
      <c r="G7" s="2">
        <f>'Rev Projection'!I21</f>
        <v>9000</v>
      </c>
      <c r="H7" s="2">
        <f>'Rev Projection'!J21</f>
        <v>9000</v>
      </c>
      <c r="I7" s="2">
        <f>'Rev Projection'!K21</f>
        <v>9000</v>
      </c>
      <c r="J7" s="2">
        <f>'Rev Projection'!L21</f>
        <v>9000</v>
      </c>
      <c r="K7" s="2">
        <f>'Rev Projection'!M21</f>
        <v>9000</v>
      </c>
      <c r="L7" s="2">
        <f>'Rev Projection'!N21</f>
        <v>9000</v>
      </c>
      <c r="M7" s="2">
        <f>'Rev Projection'!O21</f>
        <v>9000</v>
      </c>
      <c r="N7" s="2">
        <f>'Rev Projection'!Q21</f>
        <v>10000</v>
      </c>
      <c r="O7" s="2">
        <f>'Rev Projection'!R21</f>
        <v>10000</v>
      </c>
      <c r="P7" s="2">
        <f>'Rev Projection'!S21</f>
        <v>10000</v>
      </c>
      <c r="Q7" s="2">
        <f>'Rev Projection'!T21</f>
        <v>10000</v>
      </c>
      <c r="R7" s="2">
        <f>'Rev Projection'!U21</f>
        <v>10000</v>
      </c>
      <c r="S7" s="2">
        <f>'Rev Projection'!V21</f>
        <v>10000</v>
      </c>
      <c r="T7" s="2">
        <f>'Rev Projection'!W21</f>
        <v>10000</v>
      </c>
      <c r="U7" s="2">
        <f>'Rev Projection'!X21</f>
        <v>10000</v>
      </c>
      <c r="V7" s="2">
        <f>'Rev Projection'!Y21</f>
        <v>10000</v>
      </c>
      <c r="W7" s="2">
        <f>'Rev Projection'!Z21</f>
        <v>10000</v>
      </c>
      <c r="X7" s="2">
        <f>'Rev Projection'!AA21</f>
        <v>10000</v>
      </c>
      <c r="Y7" s="2">
        <f>'Rev Projection'!AB21</f>
        <v>10000</v>
      </c>
      <c r="Z7" s="2">
        <f>'Rev Projection'!AD21</f>
        <v>0</v>
      </c>
      <c r="AA7" s="2">
        <f>'Rev Projection'!AE21</f>
        <v>0</v>
      </c>
      <c r="AB7" s="2">
        <f>'Rev Projection'!AF21</f>
        <v>0</v>
      </c>
      <c r="AC7" s="2">
        <f>'Rev Projection'!AG21</f>
        <v>0</v>
      </c>
      <c r="AD7" s="2">
        <f>'Rev Projection'!AH21</f>
        <v>0</v>
      </c>
      <c r="AE7" s="2">
        <f>'Rev Projection'!AI21</f>
        <v>0</v>
      </c>
      <c r="AF7" s="2">
        <f>'Rev Projection'!AJ21</f>
        <v>0</v>
      </c>
      <c r="AG7" s="2">
        <f>'Rev Projection'!AK21</f>
        <v>0</v>
      </c>
      <c r="AH7" s="2">
        <f>'Rev Projection'!AL21</f>
        <v>0</v>
      </c>
      <c r="AI7" s="2">
        <f>'Rev Projection'!AM21</f>
        <v>0</v>
      </c>
      <c r="AJ7" s="2">
        <f>'Rev Projection'!AN21</f>
        <v>0</v>
      </c>
      <c r="AK7" s="2">
        <f>'Rev Projection'!AO21</f>
        <v>0</v>
      </c>
    </row>
    <row r="8" spans="1:37" x14ac:dyDescent="0.2">
      <c r="A8" s="29" t="str">
        <f>'Rev Projection'!B22</f>
        <v>New Client Monthly Payments</v>
      </c>
      <c r="B8" s="2">
        <f>'Rev Projection'!D22</f>
        <v>0</v>
      </c>
      <c r="C8" s="2">
        <f>'Rev Projection'!E22</f>
        <v>2480</v>
      </c>
      <c r="D8" s="2">
        <f>'Rev Projection'!F22</f>
        <v>4960</v>
      </c>
      <c r="E8" s="2">
        <f>'Rev Projection'!G22</f>
        <v>7440</v>
      </c>
      <c r="F8" s="2">
        <f>'Rev Projection'!H22</f>
        <v>9920</v>
      </c>
      <c r="G8" s="2">
        <f>'Rev Projection'!I22</f>
        <v>12400</v>
      </c>
      <c r="H8" s="2">
        <f>'Rev Projection'!J22</f>
        <v>14880</v>
      </c>
      <c r="I8" s="2">
        <f>'Rev Projection'!K22</f>
        <v>17360</v>
      </c>
      <c r="J8" s="2">
        <f>'Rev Projection'!L22</f>
        <v>19840</v>
      </c>
      <c r="K8" s="2">
        <f>'Rev Projection'!M22</f>
        <v>22320</v>
      </c>
      <c r="L8" s="2">
        <f>'Rev Projection'!N22</f>
        <v>24800</v>
      </c>
      <c r="M8" s="2">
        <f>'Rev Projection'!O22</f>
        <v>27280</v>
      </c>
      <c r="N8" s="2">
        <f>'Rev Projection'!Q22</f>
        <v>0</v>
      </c>
      <c r="O8" s="2">
        <f>'Rev Projection'!R22</f>
        <v>2780</v>
      </c>
      <c r="P8" s="2">
        <f>'Rev Projection'!S22</f>
        <v>5560</v>
      </c>
      <c r="Q8" s="2">
        <f>'Rev Projection'!T22</f>
        <v>8340</v>
      </c>
      <c r="R8" s="2">
        <f>'Rev Projection'!U22</f>
        <v>11120</v>
      </c>
      <c r="S8" s="2">
        <f>'Rev Projection'!V22</f>
        <v>13900</v>
      </c>
      <c r="T8" s="2">
        <f>'Rev Projection'!W22</f>
        <v>16680</v>
      </c>
      <c r="U8" s="2">
        <f>'Rev Projection'!X22</f>
        <v>19460</v>
      </c>
      <c r="V8" s="2">
        <f>'Rev Projection'!Y22</f>
        <v>22240</v>
      </c>
      <c r="W8" s="2">
        <f>'Rev Projection'!Z22</f>
        <v>25020</v>
      </c>
      <c r="X8" s="2">
        <f>'Rev Projection'!AA22</f>
        <v>27800</v>
      </c>
      <c r="Y8" s="2">
        <f>'Rev Projection'!AB22</f>
        <v>30580</v>
      </c>
      <c r="Z8" s="2">
        <f>'Rev Projection'!AD22</f>
        <v>0</v>
      </c>
      <c r="AA8" s="2">
        <f>'Rev Projection'!AE22</f>
        <v>0</v>
      </c>
      <c r="AB8" s="2">
        <f>'Rev Projection'!AF22</f>
        <v>0</v>
      </c>
      <c r="AC8" s="2">
        <f>'Rev Projection'!AG22</f>
        <v>0</v>
      </c>
      <c r="AD8" s="2">
        <f>'Rev Projection'!AH22</f>
        <v>0</v>
      </c>
      <c r="AE8" s="2">
        <f>'Rev Projection'!AI22</f>
        <v>0</v>
      </c>
      <c r="AF8" s="2">
        <f>'Rev Projection'!AJ22</f>
        <v>0</v>
      </c>
      <c r="AG8" s="2">
        <f>'Rev Projection'!AK22</f>
        <v>0</v>
      </c>
      <c r="AH8" s="2">
        <f>'Rev Projection'!AL22</f>
        <v>0</v>
      </c>
      <c r="AI8" s="2">
        <f>'Rev Projection'!AM22</f>
        <v>0</v>
      </c>
      <c r="AJ8" s="2">
        <f>'Rev Projection'!AN22</f>
        <v>0</v>
      </c>
      <c r="AK8" s="2">
        <f>'Rev Projection'!AO22</f>
        <v>0</v>
      </c>
    </row>
    <row r="9" spans="1:37" x14ac:dyDescent="0.2">
      <c r="A9" s="29" t="str">
        <f>'Rev Projection'!B25</f>
        <v>Cumulative Annual Revenue</v>
      </c>
      <c r="B9" s="2">
        <f>'Rev Projection'!D25</f>
        <v>49000</v>
      </c>
      <c r="C9" s="2">
        <f>'Rev Projection'!E25</f>
        <v>100480</v>
      </c>
      <c r="D9" s="2">
        <f>'Rev Projection'!F25</f>
        <v>154440</v>
      </c>
      <c r="E9" s="2">
        <f>'Rev Projection'!G25</f>
        <v>210880</v>
      </c>
      <c r="F9" s="2">
        <f>'Rev Projection'!H25</f>
        <v>269800</v>
      </c>
      <c r="G9" s="2">
        <f>'Rev Projection'!I25</f>
        <v>331200</v>
      </c>
      <c r="H9" s="2">
        <f>'Rev Projection'!J25</f>
        <v>395080</v>
      </c>
      <c r="I9" s="2">
        <f>'Rev Projection'!K25</f>
        <v>461440</v>
      </c>
      <c r="J9" s="2">
        <f>'Rev Projection'!L25</f>
        <v>530280</v>
      </c>
      <c r="K9" s="2">
        <f>'Rev Projection'!M25</f>
        <v>601600</v>
      </c>
      <c r="L9" s="2">
        <f>'Rev Projection'!N25</f>
        <v>675400</v>
      </c>
      <c r="M9" s="2">
        <f>'Rev Projection'!O25</f>
        <v>751680</v>
      </c>
      <c r="N9" s="2">
        <f>'Rev Projection'!Q25</f>
        <v>79760</v>
      </c>
      <c r="O9" s="2">
        <f>'Rev Projection'!R25</f>
        <v>162300</v>
      </c>
      <c r="P9" s="2">
        <f>'Rev Projection'!S25</f>
        <v>247620</v>
      </c>
      <c r="Q9" s="2">
        <f>'Rev Projection'!T25</f>
        <v>335720</v>
      </c>
      <c r="R9" s="2">
        <f>'Rev Projection'!U25</f>
        <v>426600</v>
      </c>
      <c r="S9" s="2">
        <f>'Rev Projection'!V25</f>
        <v>520260</v>
      </c>
      <c r="T9" s="2">
        <f>'Rev Projection'!W25</f>
        <v>616700</v>
      </c>
      <c r="U9" s="2">
        <f>'Rev Projection'!X25</f>
        <v>715920</v>
      </c>
      <c r="V9" s="2">
        <f>'Rev Projection'!Y25</f>
        <v>817920</v>
      </c>
      <c r="W9" s="2">
        <f>'Rev Projection'!Z25</f>
        <v>922700</v>
      </c>
      <c r="X9" s="2">
        <f>'Rev Projection'!AA25</f>
        <v>1030260</v>
      </c>
      <c r="Y9" s="2">
        <f>'Rev Projection'!AB25</f>
        <v>1140600</v>
      </c>
      <c r="Z9" s="2">
        <f>'Rev Projection'!AD25</f>
        <v>103120</v>
      </c>
      <c r="AA9" s="2">
        <f>'Rev Projection'!AE25</f>
        <v>206240</v>
      </c>
      <c r="AB9" s="2">
        <f>'Rev Projection'!AF25</f>
        <v>309360</v>
      </c>
      <c r="AC9" s="2">
        <f>'Rev Projection'!AG25</f>
        <v>412480</v>
      </c>
      <c r="AD9" s="2">
        <f>'Rev Projection'!AH25</f>
        <v>515600</v>
      </c>
      <c r="AE9" s="2">
        <f>'Rev Projection'!AI25</f>
        <v>618720</v>
      </c>
      <c r="AF9" s="2">
        <f>'Rev Projection'!AJ25</f>
        <v>721840</v>
      </c>
      <c r="AG9" s="2">
        <f>'Rev Projection'!AK25</f>
        <v>824960</v>
      </c>
      <c r="AH9" s="2">
        <f>'Rev Projection'!AL25</f>
        <v>928080</v>
      </c>
      <c r="AI9" s="2">
        <f>'Rev Projection'!AM25</f>
        <v>1031200</v>
      </c>
      <c r="AJ9" s="2">
        <f>'Rev Projection'!AN25</f>
        <v>1134320</v>
      </c>
      <c r="AK9" s="2">
        <f>'Rev Projection'!AO25</f>
        <v>1237440</v>
      </c>
    </row>
  </sheetData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Rev Projection</vt:lpstr>
      <vt:lpstr>Rev Projection  - Print</vt:lpstr>
      <vt:lpstr>Chart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Steven</dc:creator>
  <cp:lastModifiedBy>Kent Delph</cp:lastModifiedBy>
  <cp:lastPrinted>2023-05-26T17:23:13Z</cp:lastPrinted>
  <dcterms:created xsi:type="dcterms:W3CDTF">2023-05-25T21:36:09Z</dcterms:created>
  <dcterms:modified xsi:type="dcterms:W3CDTF">2023-05-30T19:25:51Z</dcterms:modified>
</cp:coreProperties>
</file>